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2120" windowHeight="10095"/>
  </bookViews>
  <sheets>
    <sheet name="Форма 1" sheetId="2" r:id="rId1"/>
    <sheet name="Форма 2" sheetId="9" r:id="rId2"/>
    <sheet name="Форма 3" sheetId="10" r:id="rId3"/>
    <sheet name="форма 4" sheetId="4" r:id="rId4"/>
    <sheet name="форма 5" sheetId="5" r:id="rId5"/>
    <sheet name="форма 6" sheetId="6" r:id="rId6"/>
  </sheets>
  <definedNames>
    <definedName name="_GoBack" localSheetId="0">'Форма 1'!#REF!</definedName>
    <definedName name="_GoBack" localSheetId="2">'Форма 3'!$I$67</definedName>
    <definedName name="_xlnm._FilterDatabase" localSheetId="0" hidden="1">'Форма 1'!$A$12:$P$123</definedName>
    <definedName name="_xlnm._FilterDatabase" localSheetId="1" hidden="1">'Форма 2'!$A$12:$F$57</definedName>
    <definedName name="_xlnm._FilterDatabase" localSheetId="2" hidden="1">'Форма 3'!$A$8:$L$136</definedName>
    <definedName name="_xlnm._FilterDatabase" localSheetId="4" hidden="1">'форма 5'!$A$18:$M$48</definedName>
    <definedName name="_xlnm.Print_Titles" localSheetId="0">'Форма 1'!$11:$12</definedName>
    <definedName name="_xlnm.Print_Titles" localSheetId="1">'Форма 2'!$11:$12</definedName>
    <definedName name="_xlnm.Print_Titles" localSheetId="2">'Форма 3'!$7:$8</definedName>
    <definedName name="_xlnm.Print_Titles" localSheetId="3">'форма 4'!$13:$14</definedName>
    <definedName name="_xlnm.Print_Titles" localSheetId="4">'форма 5'!$16:$18</definedName>
    <definedName name="_xlnm.Print_Area" localSheetId="0">'Форма 1'!$A$1:$P$123</definedName>
    <definedName name="_xlnm.Print_Area" localSheetId="1">'Форма 2'!$A$1:$G$59</definedName>
    <definedName name="_xlnm.Print_Area" localSheetId="2">'Форма 3'!$A$1:$K$139</definedName>
    <definedName name="_xlnm.Print_Area" localSheetId="3">'форма 4'!$A$1:$N$30</definedName>
    <definedName name="_xlnm.Print_Area" localSheetId="4">'форма 5'!$A$1:$L$52</definedName>
    <definedName name="_xlnm.Print_Area" localSheetId="5">'форма 6'!$A$1:$E$21</definedName>
  </definedNames>
  <calcPr calcId="125725" fullPrecision="0"/>
</workbook>
</file>

<file path=xl/calcChain.xml><?xml version="1.0" encoding="utf-8"?>
<calcChain xmlns="http://schemas.openxmlformats.org/spreadsheetml/2006/main">
  <c r="G50" i="9"/>
  <c r="F49"/>
  <c r="E49"/>
  <c r="G49" s="1"/>
  <c r="G44"/>
  <c r="G41"/>
  <c r="F40"/>
  <c r="G40" s="1"/>
  <c r="E40"/>
  <c r="G34"/>
  <c r="G33"/>
  <c r="G32"/>
  <c r="F32"/>
  <c r="F31"/>
  <c r="E31"/>
  <c r="G31" s="1"/>
  <c r="G25"/>
  <c r="G24"/>
  <c r="F23"/>
  <c r="G23" s="1"/>
  <c r="E22"/>
  <c r="F17"/>
  <c r="E17"/>
  <c r="G17" s="1"/>
  <c r="F16"/>
  <c r="G16" s="1"/>
  <c r="E16"/>
  <c r="F15"/>
  <c r="E15"/>
  <c r="G15" s="1"/>
  <c r="F22" l="1"/>
  <c r="E14"/>
  <c r="E13" s="1"/>
  <c r="N28" i="4"/>
  <c r="M28"/>
  <c r="N27"/>
  <c r="M27"/>
  <c r="N26"/>
  <c r="M26"/>
  <c r="N25"/>
  <c r="M25"/>
  <c r="N24"/>
  <c r="M24"/>
  <c r="N23"/>
  <c r="M23"/>
  <c r="N22"/>
  <c r="M22"/>
  <c r="N21"/>
  <c r="M21"/>
  <c r="N20"/>
  <c r="M20"/>
  <c r="N19"/>
  <c r="M19"/>
  <c r="N18"/>
  <c r="M18"/>
  <c r="N16"/>
  <c r="M16"/>
  <c r="F14" i="9" l="1"/>
  <c r="G22"/>
  <c r="M48" i="2"/>
  <c r="N48"/>
  <c r="L48"/>
  <c r="O20"/>
  <c r="P20"/>
  <c r="O21"/>
  <c r="P21"/>
  <c r="O22"/>
  <c r="P22"/>
  <c r="O23"/>
  <c r="P23"/>
  <c r="O24"/>
  <c r="P24"/>
  <c r="O25"/>
  <c r="P25"/>
  <c r="O26"/>
  <c r="P26"/>
  <c r="O27"/>
  <c r="P27"/>
  <c r="O28"/>
  <c r="P28"/>
  <c r="O29"/>
  <c r="P29"/>
  <c r="O30"/>
  <c r="P30"/>
  <c r="O31"/>
  <c r="P31"/>
  <c r="O32"/>
  <c r="P32"/>
  <c r="O33"/>
  <c r="P33"/>
  <c r="O34"/>
  <c r="P34"/>
  <c r="O35"/>
  <c r="P35"/>
  <c r="O36"/>
  <c r="P36"/>
  <c r="O37"/>
  <c r="P37"/>
  <c r="O38"/>
  <c r="P38"/>
  <c r="O41"/>
  <c r="P41"/>
  <c r="O43"/>
  <c r="P43"/>
  <c r="O44"/>
  <c r="P44"/>
  <c r="P51"/>
  <c r="O52"/>
  <c r="P52"/>
  <c r="O53"/>
  <c r="P53"/>
  <c r="O54"/>
  <c r="P54"/>
  <c r="O56"/>
  <c r="P56"/>
  <c r="O57"/>
  <c r="P57"/>
  <c r="P59"/>
  <c r="O60"/>
  <c r="P60"/>
  <c r="O62"/>
  <c r="P62"/>
  <c r="O64"/>
  <c r="P64"/>
  <c r="O65"/>
  <c r="P65"/>
  <c r="O68"/>
  <c r="P68"/>
  <c r="O70"/>
  <c r="P70"/>
  <c r="O72"/>
  <c r="P72"/>
  <c r="O73"/>
  <c r="P73"/>
  <c r="O74"/>
  <c r="P74"/>
  <c r="O75"/>
  <c r="O76"/>
  <c r="P76"/>
  <c r="O79"/>
  <c r="P79"/>
  <c r="P80"/>
  <c r="O81"/>
  <c r="P81"/>
  <c r="O83"/>
  <c r="P83"/>
  <c r="O86"/>
  <c r="P86"/>
  <c r="O88"/>
  <c r="P88"/>
  <c r="O90"/>
  <c r="P90"/>
  <c r="O92"/>
  <c r="P92"/>
  <c r="P94"/>
  <c r="P95"/>
  <c r="O96"/>
  <c r="P96"/>
  <c r="O98"/>
  <c r="P98"/>
  <c r="O100"/>
  <c r="P100"/>
  <c r="O104"/>
  <c r="P104"/>
  <c r="O106"/>
  <c r="P106"/>
  <c r="O109"/>
  <c r="P109"/>
  <c r="O111"/>
  <c r="P111"/>
  <c r="O113"/>
  <c r="P113"/>
  <c r="P115"/>
  <c r="O116"/>
  <c r="P116"/>
  <c r="O118"/>
  <c r="P118"/>
  <c r="O119"/>
  <c r="P119"/>
  <c r="G14" i="9" l="1"/>
  <c r="F13"/>
  <c r="G13" s="1"/>
  <c r="M39" i="2"/>
  <c r="L39"/>
  <c r="L117"/>
  <c r="M117"/>
  <c r="L114"/>
  <c r="M114"/>
  <c r="L112"/>
  <c r="M112"/>
  <c r="L110"/>
  <c r="M110"/>
  <c r="L108"/>
  <c r="M108"/>
  <c r="L105"/>
  <c r="M105"/>
  <c r="L103"/>
  <c r="M103"/>
  <c r="L101"/>
  <c r="M101"/>
  <c r="L99"/>
  <c r="M99"/>
  <c r="L97"/>
  <c r="M97"/>
  <c r="L93"/>
  <c r="M93"/>
  <c r="L91"/>
  <c r="M91"/>
  <c r="L89"/>
  <c r="M89"/>
  <c r="L87"/>
  <c r="M87"/>
  <c r="L85"/>
  <c r="M85"/>
  <c r="M84" s="1"/>
  <c r="L82"/>
  <c r="L47" s="1"/>
  <c r="L15" s="1"/>
  <c r="M82"/>
  <c r="M47" s="1"/>
  <c r="M15" s="1"/>
  <c r="L78"/>
  <c r="L77" s="1"/>
  <c r="M78"/>
  <c r="M77" s="1"/>
  <c r="L71"/>
  <c r="M71"/>
  <c r="L67"/>
  <c r="L66" s="1"/>
  <c r="M67"/>
  <c r="M66" s="1"/>
  <c r="L63"/>
  <c r="M63"/>
  <c r="L61"/>
  <c r="M61"/>
  <c r="L58"/>
  <c r="M58"/>
  <c r="L50"/>
  <c r="M50"/>
  <c r="L49"/>
  <c r="L17" s="1"/>
  <c r="M49"/>
  <c r="M17" s="1"/>
  <c r="L42"/>
  <c r="M42"/>
  <c r="L40"/>
  <c r="M40"/>
  <c r="N117"/>
  <c r="N114"/>
  <c r="N112"/>
  <c r="N110"/>
  <c r="N108"/>
  <c r="N105"/>
  <c r="N103"/>
  <c r="N101"/>
  <c r="N99"/>
  <c r="N97"/>
  <c r="N93"/>
  <c r="N91"/>
  <c r="N89"/>
  <c r="N87"/>
  <c r="N85"/>
  <c r="N49"/>
  <c r="N16"/>
  <c r="N82"/>
  <c r="N78"/>
  <c r="N71"/>
  <c r="N67"/>
  <c r="N63"/>
  <c r="N61"/>
  <c r="N58"/>
  <c r="N50"/>
  <c r="N42"/>
  <c r="N40"/>
  <c r="N19"/>
  <c r="L19" l="1"/>
  <c r="O39"/>
  <c r="M19"/>
  <c r="P39"/>
  <c r="M107"/>
  <c r="M46"/>
  <c r="M45" s="1"/>
  <c r="P19"/>
  <c r="O19"/>
  <c r="P42"/>
  <c r="O42"/>
  <c r="P58"/>
  <c r="O58"/>
  <c r="O63"/>
  <c r="P63"/>
  <c r="O71"/>
  <c r="P71"/>
  <c r="N47"/>
  <c r="O82"/>
  <c r="P82"/>
  <c r="N17"/>
  <c r="P17" s="1"/>
  <c r="P49"/>
  <c r="O87"/>
  <c r="P87"/>
  <c r="O91"/>
  <c r="P91"/>
  <c r="O97"/>
  <c r="P97"/>
  <c r="O105"/>
  <c r="P105"/>
  <c r="O110"/>
  <c r="P110"/>
  <c r="O114"/>
  <c r="P114"/>
  <c r="P40"/>
  <c r="O40"/>
  <c r="O50"/>
  <c r="P50"/>
  <c r="O61"/>
  <c r="P61"/>
  <c r="N66"/>
  <c r="O67"/>
  <c r="P67"/>
  <c r="N77"/>
  <c r="O77" s="1"/>
  <c r="P78"/>
  <c r="O78"/>
  <c r="O85"/>
  <c r="P85"/>
  <c r="O89"/>
  <c r="P89"/>
  <c r="O93"/>
  <c r="P93"/>
  <c r="O99"/>
  <c r="P99"/>
  <c r="O103"/>
  <c r="P103"/>
  <c r="O108"/>
  <c r="P108"/>
  <c r="O112"/>
  <c r="P112"/>
  <c r="P117"/>
  <c r="O117"/>
  <c r="M16"/>
  <c r="P16" s="1"/>
  <c r="P48"/>
  <c r="L16"/>
  <c r="O16" s="1"/>
  <c r="O48"/>
  <c r="L46"/>
  <c r="L45" s="1"/>
  <c r="L107"/>
  <c r="L84"/>
  <c r="L18"/>
  <c r="M18"/>
  <c r="M14" s="1"/>
  <c r="M13" s="1"/>
  <c r="N46"/>
  <c r="N18"/>
  <c r="N107"/>
  <c r="N84"/>
  <c r="N45" l="1"/>
  <c r="P18"/>
  <c r="O18"/>
  <c r="O107"/>
  <c r="P107"/>
  <c r="P46"/>
  <c r="O46"/>
  <c r="P66"/>
  <c r="O66"/>
  <c r="N15"/>
  <c r="P47"/>
  <c r="O47"/>
  <c r="P77"/>
  <c r="L14"/>
  <c r="L13" s="1"/>
  <c r="O84"/>
  <c r="P84"/>
  <c r="O45"/>
  <c r="P45"/>
  <c r="N14"/>
  <c r="N13" l="1"/>
  <c r="O14"/>
  <c r="P14"/>
  <c r="O15"/>
  <c r="P15"/>
  <c r="O13" l="1"/>
  <c r="P13"/>
</calcChain>
</file>

<file path=xl/comments1.xml><?xml version="1.0" encoding="utf-8"?>
<comments xmlns="http://schemas.openxmlformats.org/spreadsheetml/2006/main">
  <authors>
    <author>пользователь</author>
  </authors>
  <commentList>
    <comment ref="N39" authorId="0">
      <text>
        <r>
          <rPr>
            <b/>
            <sz val="9"/>
            <color indexed="81"/>
            <rFont val="Tahoma"/>
            <family val="2"/>
            <charset val="204"/>
          </rPr>
          <t>пользователь:</t>
        </r>
        <r>
          <rPr>
            <sz val="9"/>
            <color indexed="81"/>
            <rFont val="Tahoma"/>
            <family val="2"/>
            <charset val="204"/>
          </rPr>
          <t xml:space="preserve">
УР - 2302,2, УР - 1624,2  ФБ - 6924,2</t>
        </r>
      </text>
    </comment>
  </commentList>
</comments>
</file>

<file path=xl/sharedStrings.xml><?xml version="1.0" encoding="utf-8"?>
<sst xmlns="http://schemas.openxmlformats.org/spreadsheetml/2006/main" count="2205" uniqueCount="744">
  <si>
    <t>Код аналитической программной классификации</t>
  </si>
  <si>
    <t>Код бюджетной классификации</t>
  </si>
  <si>
    <t>ГП</t>
  </si>
  <si>
    <t>Пп</t>
  </si>
  <si>
    <t>ОМ</t>
  </si>
  <si>
    <t>М</t>
  </si>
  <si>
    <t>ГРБС</t>
  </si>
  <si>
    <t>Рз</t>
  </si>
  <si>
    <t>Пр</t>
  </si>
  <si>
    <t>ЦС</t>
  </si>
  <si>
    <t>ВР</t>
  </si>
  <si>
    <t>Социальная поддержка граждан</t>
  </si>
  <si>
    <t>30</t>
  </si>
  <si>
    <t>1</t>
  </si>
  <si>
    <t xml:space="preserve">Развитие мер социальной поддержки отдельных категорий граждан </t>
  </si>
  <si>
    <t>Всего</t>
  </si>
  <si>
    <t>02</t>
  </si>
  <si>
    <t>3010000000</t>
  </si>
  <si>
    <t>01</t>
  </si>
  <si>
    <t>Предоставление мер социальной поддержки, оказание государственной социальной помощи, выплата социальных пособий и компенсаций отдельным категориям граждан</t>
  </si>
  <si>
    <t>Обеспечение мер социальной поддержки ветеранов труда (ежемесячная денежная выплата)</t>
  </si>
  <si>
    <t>03</t>
  </si>
  <si>
    <t xml:space="preserve">3010105530
</t>
  </si>
  <si>
    <t>Обеспечение мер социальной поддержки тружеников тыла</t>
  </si>
  <si>
    <t>3010103730</t>
  </si>
  <si>
    <t>Обеспечение мер социальной поддержки реабилитированных лиц и лиц, признанных пострадавшими от политических репрессий (ежемесячная денежная выплата)</t>
  </si>
  <si>
    <t>3010105540</t>
  </si>
  <si>
    <t>313</t>
  </si>
  <si>
    <t>04</t>
  </si>
  <si>
    <t>Обеспечение мер социальной поддержки ветеранов труда (ежемесячная денежная компенсация расходов на оплату жилого помещения и коммунальных услуг)</t>
  </si>
  <si>
    <t>3010103720</t>
  </si>
  <si>
    <t>05</t>
  </si>
  <si>
    <t>Обеспечение мер социальной поддержки реабилитированных лиц и лиц, признанных пострадавшими от политических репрессий (ежемесячная денежная компенсация расходов на оплату жилого помещения и коммунальных услуг)</t>
  </si>
  <si>
    <t>3010103740</t>
  </si>
  <si>
    <t>06</t>
  </si>
  <si>
    <t>Оплата жилищно-коммунальных услуг отдельным категориям граждан</t>
  </si>
  <si>
    <t xml:space="preserve">3010152500
</t>
  </si>
  <si>
    <t>244
313</t>
  </si>
  <si>
    <t>07</t>
  </si>
  <si>
    <t>Обеспечение мер социальной поддержки для лиц, награжденных знаком «Почетный донор СССР», «Почетный донор России»</t>
  </si>
  <si>
    <t xml:space="preserve">3010152200 
</t>
  </si>
  <si>
    <t>08</t>
  </si>
  <si>
    <t>Оказание материальной помощи малоимущим семьям,  малоимущим одиноко проживающим гражданам, а также иным гражданам, находящимся в трудной жизненной ситуации</t>
  </si>
  <si>
    <t>3010103560</t>
  </si>
  <si>
    <t>09</t>
  </si>
  <si>
    <t>На реализацию Указа Президента Удмуртской Республики от 16 июня 2009 года № 173 «Об организации чествования супружеских пар, отмечающих 50-, 55-, 60-, 65-, 70- и 75-летие совместной жизни»</t>
  </si>
  <si>
    <t xml:space="preserve">3010103570
</t>
  </si>
  <si>
    <t>10</t>
  </si>
  <si>
    <t>Выплата социального пособия на погребение и возмещение расходов по гарантированному перечню услуг по погребению за счет бюджетов субъектов Российской Федерации и местных бюджетов</t>
  </si>
  <si>
    <t>3010103530</t>
  </si>
  <si>
    <t>11</t>
  </si>
  <si>
    <t>На реализацию льгот гражданам, имеющим звание «Почетный гражданин Удмуртской Республики»</t>
  </si>
  <si>
    <t>3010103580</t>
  </si>
  <si>
    <t>12</t>
  </si>
  <si>
    <t>На реализацию Закона Удмуртской Республики от 14 июня 2007 года № 30-РЗ «О ежегодной денежной выплате инвалидам боевых действий, проходившим военную службу по призыву»</t>
  </si>
  <si>
    <t>3010103610</t>
  </si>
  <si>
    <t>13</t>
  </si>
  <si>
    <t>Доплаты к пенсиям государственных служащих субъектов Российской Федерации и муниципальных служащих</t>
  </si>
  <si>
    <t>3010103430</t>
  </si>
  <si>
    <t>14</t>
  </si>
  <si>
    <t>Выплата стипендий учащимся организаций среднего профессионального образования</t>
  </si>
  <si>
    <t>3010103810</t>
  </si>
  <si>
    <t>15</t>
  </si>
  <si>
    <t xml:space="preserve">Осуществление ежемесячной денежной выплаты отдельным категориям граждан </t>
  </si>
  <si>
    <t>3010107220</t>
  </si>
  <si>
    <t>16</t>
  </si>
  <si>
    <t>3010107230</t>
  </si>
  <si>
    <t>17</t>
  </si>
  <si>
    <t>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</si>
  <si>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3010151370</t>
  </si>
  <si>
    <t>18</t>
  </si>
  <si>
    <t>Государственные единовременные пособия и ежемесячные денежные компенсации гражданам при возникновении поствакцинальных осложнений</t>
  </si>
  <si>
    <t>3010152400</t>
  </si>
  <si>
    <t>19</t>
  </si>
  <si>
    <t xml:space="preserve">Выплаты инвалидам компенсаций страховых премий по договорам обязательного страхования гражданской ответственности владельцев транспортных средств                                  </t>
  </si>
  <si>
    <t>3010152800</t>
  </si>
  <si>
    <t>20</t>
  </si>
  <si>
    <t>Расходы на осуществление ежемесячной денежной компенсации отдельным категориям граждан оплаты взноса на капитальный ремонт общего имущества в многоквартивном доме</t>
  </si>
  <si>
    <t>843</t>
  </si>
  <si>
    <t xml:space="preserve">Обеспечение техническими средствами реабилитации отдельных категорий граждан в части полномочий Удмуртской Республики </t>
  </si>
  <si>
    <t>3010300000</t>
  </si>
  <si>
    <t>3010600000</t>
  </si>
  <si>
    <t>3010608090</t>
  </si>
  <si>
    <t>2</t>
  </si>
  <si>
    <t>3020100000</t>
  </si>
  <si>
    <t>323</t>
  </si>
  <si>
    <t>3020103710</t>
  </si>
  <si>
    <t>3020103590</t>
  </si>
  <si>
    <t>3020153800</t>
  </si>
  <si>
    <t>Ежемесячная денежная выплата нуждающимся в поддержке семьям при рождении в семье после 31 декабря 2012 года третьего и последующих детей</t>
  </si>
  <si>
    <t>3020105480</t>
  </si>
  <si>
    <t xml:space="preserve">Единовременное пособие беременной жене военнослужащего, проходящего военную службу по призыву, а также ежемесячное пособие на ребенка служащего, проходящего военную службу по призыву                    
</t>
  </si>
  <si>
    <t>3020152700</t>
  </si>
  <si>
    <t>Оказание единовременной материальной помощи семьям, направляющим детей-инвалидов на продолжительное лечение или операцию за пределы Удмуртской Республики</t>
  </si>
  <si>
    <t>3020103540</t>
  </si>
  <si>
    <t>321</t>
  </si>
  <si>
    <t>Денежное вознаграждение награжденным знаком отличия «Материнская слава» и «Родительская слава»</t>
  </si>
  <si>
    <t>3020200000</t>
  </si>
  <si>
    <t>На реализацию Закона Удмуртской Республики от 7 октября 2005 года № 52-РЗ «Об учреждении знака отличия «Материнская слава»</t>
  </si>
  <si>
    <t>3020203600</t>
  </si>
  <si>
    <t>Единовременное денежное вознаграждение  для награжденных знаком отличия «Родительская слава»</t>
  </si>
  <si>
    <t>3020205710</t>
  </si>
  <si>
    <t>Обеспечение текущей деятельности автономного учреждения Удмуртской Республики «Загородный оздоровительный комплекс «Лесная сказка»</t>
  </si>
  <si>
    <t>3020300000</t>
  </si>
  <si>
    <t>3020306770</t>
  </si>
  <si>
    <t xml:space="preserve">Осуществление мер по профилактике безнадзорности и правонарушений несовершеннолетних                                  </t>
  </si>
  <si>
    <t>3020400000</t>
  </si>
  <si>
    <t xml:space="preserve">Осуществление переданных органам государственной власти субъектов Российской Федерации в соответствии с пунктом 3 статьи 25 Федерального закона «Об основах системы профилактики безнадзорности и правонарушений несовершеннолетних»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детских домов, школ-интернатов, специальных учебно-воспитательных и иных детских учреждений                  </t>
  </si>
  <si>
    <t>3020459400</t>
  </si>
  <si>
    <t xml:space="preserve">Расходы на осуществление деятельности, связанной с перевозкой в пределах Удмуртской Республики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                   </t>
  </si>
  <si>
    <t>3020403990</t>
  </si>
  <si>
    <t>Выполнение мероприятий по укреплению и развитию института семьи</t>
  </si>
  <si>
    <t xml:space="preserve">3020600000
</t>
  </si>
  <si>
    <t>3020605050</t>
  </si>
  <si>
    <t>Реализация мер по стабилизации демографической ситуации в Удмуртской Республике</t>
  </si>
  <si>
    <t>Система мер  социальной поддержки детей-сирот и детей, оставшихся без попечения родителей</t>
  </si>
  <si>
    <t>3020700000</t>
  </si>
  <si>
    <t>Денежные компенсационные выплаты за питание детям-сиротам и детям, оставшимся без попечения родителей</t>
  </si>
  <si>
    <t>3020703780</t>
  </si>
  <si>
    <t>Денежные компенсационные выплаты по обеспечению детей-сирот и детей, оставшихся без попечения родителей, в том числе выпускников, одеждой и обувью</t>
  </si>
  <si>
    <t>3020703790</t>
  </si>
  <si>
    <t>Выплаты единовременного денежного пособия выпускникам образовательных организаций из числа детей-сирот и детей, оставшихся без попечения родителей</t>
  </si>
  <si>
    <t>3020703800</t>
  </si>
  <si>
    <t>Ежегодное пособие на приобретение учебной литературы и письменных принадлежностей в размере трехмесячной стипендии</t>
  </si>
  <si>
    <t>3020703870</t>
  </si>
  <si>
    <t>3</t>
  </si>
  <si>
    <t>3030100000</t>
  </si>
  <si>
    <t>Оказание государственными учреждениями государственных услуг, выполнение работ, финансовое обеспечение деятельности государственных учреждений</t>
  </si>
  <si>
    <t>3030106770</t>
  </si>
  <si>
    <t>3030200000</t>
  </si>
  <si>
    <t>3030206770</t>
  </si>
  <si>
    <t xml:space="preserve">Обеспечение текущей деятельности  социально-реабилитиционных центров, реабилитационных центров для детей и подростков с ограниченными возможностями, комплексных центров социального обслуживания населения, центров психолого-педагогической помощи населению </t>
  </si>
  <si>
    <t>3030300000</t>
  </si>
  <si>
    <t>3030306770</t>
  </si>
  <si>
    <t>Меры социальной поддержки работникам государственных учреждений Удмуртской Республики</t>
  </si>
  <si>
    <t>3030500000</t>
  </si>
  <si>
    <t>Денежная компенсация расходов по оплате жилых помещений и коммунальных услуг (отопление, освещение) работникам государственных учреждений Удмуртской Республики, проживающим и работающим в сельских населенных пунктах, рабочих поселках и поселках городского типа</t>
  </si>
  <si>
    <t>3030503820</t>
  </si>
  <si>
    <t>Укрепление материально - технической базы Минсоцполитики УР, его территориальных органов и подведомственных ему организаций</t>
  </si>
  <si>
    <t>3030600000</t>
  </si>
  <si>
    <t>Расходы по подготовке Минсоцполитики УР, его территориальных органов и подведомственных ему организаций к отопительному сезону</t>
  </si>
  <si>
    <t>3030605800</t>
  </si>
  <si>
    <t xml:space="preserve">Мероприятия, направленные на улучшение положения и качества жизни пожилых людей </t>
  </si>
  <si>
    <t>3030700000</t>
  </si>
  <si>
    <t>Мероприятия по улучшению положения и качества жизни пожилых людей, в том числе:</t>
  </si>
  <si>
    <t>3030704900</t>
  </si>
  <si>
    <t>244
323
612
622</t>
  </si>
  <si>
    <t>3030900000</t>
  </si>
  <si>
    <t>Реализация мероприятий по обеспечению пожарной безопасности Минсоцполитики УР, его территориальных органов и подведомственных ему организаций</t>
  </si>
  <si>
    <t>3030905110</t>
  </si>
  <si>
    <t>244
622</t>
  </si>
  <si>
    <t xml:space="preserve">Реализация социальных программ Удмуртской Республики 
</t>
  </si>
  <si>
    <t>3031000000</t>
  </si>
  <si>
    <t>3031005140</t>
  </si>
  <si>
    <t xml:space="preserve">Развитие системы социального обслуживания граждан с применением механизмов государственно - частного партнерства </t>
  </si>
  <si>
    <t>3031100000</t>
  </si>
  <si>
    <t xml:space="preserve">Выплата компенсации поставщикам социальных услуг на территории Удмуртской Республики </t>
  </si>
  <si>
    <t>3031107390</t>
  </si>
  <si>
    <t>4</t>
  </si>
  <si>
    <t>Расходы по организации предоставления государственных услуг Минсоцполитики УР и его территориальными органами</t>
  </si>
  <si>
    <t>3040100000</t>
  </si>
  <si>
    <t>Расходы на организацию предоставления государственных услуг Минсоцполитики УР и его территориальными органами</t>
  </si>
  <si>
    <t>3040104060</t>
  </si>
  <si>
    <t>Обеспечение текущей деятельности, руководство и управление в сфере установленных функций центрального аппарата Минсоцполитики УР</t>
  </si>
  <si>
    <t>3040200000</t>
  </si>
  <si>
    <t>Центральный аппарат</t>
  </si>
  <si>
    <t>3040200030</t>
  </si>
  <si>
    <t>121
122
129
244
852
853</t>
  </si>
  <si>
    <t>3040300000</t>
  </si>
  <si>
    <t>Территориальные органы</t>
  </si>
  <si>
    <t>3040300070</t>
  </si>
  <si>
    <t>Уплата налога на имущество организаций и земельного налога</t>
  </si>
  <si>
    <t>3040400000</t>
  </si>
  <si>
    <t>Уплата налога на имущество</t>
  </si>
  <si>
    <t>3040400620</t>
  </si>
  <si>
    <t>Уплата земельного налога</t>
  </si>
  <si>
    <t>3040400640</t>
  </si>
  <si>
    <t>612
622
851</t>
  </si>
  <si>
    <t xml:space="preserve">Обеспечение государственных полномочий, переданных органам местного самоуправления, в части  организации и осуществления деятельности по социальной поддержке отдельных категорий граждан </t>
  </si>
  <si>
    <t>3040500000</t>
  </si>
  <si>
    <t>3040507560</t>
  </si>
  <si>
    <t>Расходы за счет доходов от платных услуг, оказываемых государственными казенными учреждениями</t>
  </si>
  <si>
    <t>Создание и организация деятельности комиссий по делам несовершеннолетних и защите их прав</t>
  </si>
  <si>
    <t>Субсидии социально ориентированным некоммерческим организациям и иным некоммерческим организациям</t>
  </si>
  <si>
    <t>Расходы на выплату ежемесячных пособий по уходу за ребенком лицам, не подлежащим обязательному социальному страхованию  на случай временной нетрудоспособности и в связи с материнством, а также уволенных в связи с ликвидацией организаций</t>
  </si>
  <si>
    <t>Наименование подпрограммы/ основного мероприятия/ мероприятия</t>
  </si>
  <si>
    <t>Организация учета (регистрации) многодетных семей</t>
  </si>
  <si>
    <t>Организация опроса на официальном сайте Минсоцполитики УР по уровню удовлетворенности качеством предоставления государственных услуг</t>
  </si>
  <si>
    <t>Реализация демографической и семейной политики, совершенствование социальной поддержки семей с детьми</t>
  </si>
  <si>
    <t xml:space="preserve">Пособие на ребенка </t>
  </si>
  <si>
    <t>Пособие по беременности и родам безработным женщинам</t>
  </si>
  <si>
    <t>Обеспечение текущей деятельности домов - интернатов для престарелых и инвалидов, психоневрологических интернатов, детских домов-интернатов для умственно отсталых детей</t>
  </si>
  <si>
    <t xml:space="preserve">Обеспечение текущей деятельности бюджетного образовательного учреждения «Сарапульский колледж для инвалидов» 
</t>
  </si>
  <si>
    <t>Социальная  программа Удмуртской Республики  «Укрепление материально-технической базы учреждений социального обслуживания населения и  обучение компьютерной грамотности неработающих пенсионеров за счет субсидии Пенсионного фонда Российской Федерации  и средств бюджета Удмуртской Республики»</t>
  </si>
  <si>
    <t>Обеспечение текущей деятельности организаций в сфере социальной защиты населения</t>
  </si>
  <si>
    <t>Разработка административных регламентов, предусматривающих время ожидания в очереди при обращении заявителя в Минсоцполитики УР для получения государственных услуг не более 15 минут</t>
  </si>
  <si>
    <t>Проведение конкурса на право получения из бюджета Удмуртской Республики субсидии отдельным общественным организациям и иным некоммерческим объединениям на реализацию функций в области социальной политики</t>
  </si>
  <si>
    <t>Мероприятия, направленные на обеспечение пожарной безопасности Минсоцполитики УР и подведомственных ему организаций</t>
  </si>
  <si>
    <t>Выплата пенсии по старости в соответствии с Законами Удмуртской Республики «О пожарной безопасности в Удмуртской Республике» и «Об аварийно-спасательных службах и формированиях в Удмуртской Республике и гарантиях спасателям»</t>
  </si>
  <si>
    <t>Организация предоставления государственных услуг  в соответствии с постановлением Правительства Удмуртской Республики                                                                      от 7 февраля 2011 года № 24 «О перечне государственных услуг, предоставляемых исполнительными органами государственной власти Удмуртской Республики»</t>
  </si>
  <si>
    <t>Министерство здравоохрания Удмуртской Республики                                  (Титов И.Г., министр здравоохранения Удмуртской Республики)</t>
  </si>
  <si>
    <t>244, 312</t>
  </si>
  <si>
    <t>244, 313</t>
  </si>
  <si>
    <t>111
112
119
244
611
621
852
853</t>
  </si>
  <si>
    <t>244, 612</t>
  </si>
  <si>
    <t>632, 633</t>
  </si>
  <si>
    <t>121
122
129
244 852
853</t>
  </si>
  <si>
    <t>3030608640</t>
  </si>
  <si>
    <t>622</t>
  </si>
  <si>
    <t>Р1</t>
  </si>
  <si>
    <t>Р3</t>
  </si>
  <si>
    <t>303P300000</t>
  </si>
  <si>
    <t>302P100000</t>
  </si>
  <si>
    <t>3010604160</t>
  </si>
  <si>
    <t>632</t>
  </si>
  <si>
    <t>Удмуртская  республиканская общественная организация Всероссийской общественной организации ветеранов (пенсионеров) войны, труда, Вооруженных Сил и правоохранительных органов</t>
  </si>
  <si>
    <t>302Р300000</t>
  </si>
  <si>
    <t>Создание условий для реализации государственной программы</t>
  </si>
  <si>
    <t>Денежные средства на личные расходы детям-сиротам и детям, оставшимся без попечения родителей</t>
  </si>
  <si>
    <t xml:space="preserve"> Комплексная безопасность в отрасли социальной защиты населения</t>
  </si>
  <si>
    <t>00</t>
  </si>
  <si>
    <t xml:space="preserve">01           02              03       06 </t>
  </si>
  <si>
    <t>302000000</t>
  </si>
  <si>
    <t>10   09</t>
  </si>
  <si>
    <t>00     09</t>
  </si>
  <si>
    <t>244 313  323</t>
  </si>
  <si>
    <t>843                855              833</t>
  </si>
  <si>
    <t>03   04</t>
  </si>
  <si>
    <t>02            03            04</t>
  </si>
  <si>
    <t>3030000000</t>
  </si>
  <si>
    <t>Федеральный проект «Старшее поколение»</t>
  </si>
  <si>
    <t>Федеральный проект «Финансовая поддержка семей при рождении детей»</t>
  </si>
  <si>
    <t>244,           313</t>
  </si>
  <si>
    <t>244          313</t>
  </si>
  <si>
    <t xml:space="preserve">Реализация мероприятий в рамках регионального проекта "Финансовая поддержка семей при рождении детей в Удмуртской Республике" национального проекта "Демография"
</t>
  </si>
  <si>
    <t>30101R4620 3010105870</t>
  </si>
  <si>
    <t>Оказание государственными учреждениями государственных услуг, выполнение работ , финансовое обеспечение деятельности государственных учреждений</t>
  </si>
  <si>
    <t xml:space="preserve">Модернизация и развитие социального обслуживания населения </t>
  </si>
  <si>
    <t xml:space="preserve">Реализация мероприятий в рамках регионального проекта  «Разработка и реализация программы системной поддержки и повышения качества жизни граждан старшего поколения «Старшее поколение» национального проекта  «Демография»
</t>
  </si>
  <si>
    <t xml:space="preserve">Реализация мероприятий в рамках регионального проекта «Разработка и реализация программы системной поддержки и повышения качества жизни граждан старшего поколения «Старшее поколение» национального проекта «Демография»
</t>
  </si>
  <si>
    <t xml:space="preserve">Предоставление государственной социальной помощи </t>
  </si>
  <si>
    <t xml:space="preserve">  Расходы на осуществление ежемесячной денежной выплаты нуждающимся в поддержке семьям при рождении в семье после 31 декабря 2017 года третьего и последующих детей, сверх установленного уровня софинансирования (на обеспечение выплаты)</t>
  </si>
  <si>
    <t>3020120840</t>
  </si>
  <si>
    <t>Субсидии государственным учреждениям на укрепление материально-технической базы</t>
  </si>
  <si>
    <t>3030600680</t>
  </si>
  <si>
    <t xml:space="preserve">Обеспечение протезно-ортопедическими изделиями и проведение послегарантийного ремонта протезно-ортопедических изделий для отдельных категорий граждан, проживающих в Удмуртской Республике </t>
  </si>
  <si>
    <t>3010303550</t>
  </si>
  <si>
    <t>302Р100000</t>
  </si>
  <si>
    <t>03           06</t>
  </si>
  <si>
    <t>Министерство социальной политики и труда Удмуртской Республики</t>
  </si>
  <si>
    <t>Форма 1</t>
  </si>
  <si>
    <t xml:space="preserve">           Отчет об использовании бюджетных ассигнований бюджета</t>
  </si>
  <si>
    <t xml:space="preserve">       Удмуртской Республики на реализацию государственной программы</t>
  </si>
  <si>
    <t xml:space="preserve">                                 (указать наименование государственной программы)</t>
  </si>
  <si>
    <t>Расходы бюджета Удмуртской Республики, тыс. рублей</t>
  </si>
  <si>
    <t>Кассовые расходы, в %</t>
  </si>
  <si>
    <t>сводная бюджетная роспись, план на 1 января отчетного года</t>
  </si>
  <si>
    <t>сводная бюджетная роспись на отчетную дату</t>
  </si>
  <si>
    <t>кассовое исполнение на отчетную дату</t>
  </si>
  <si>
    <t>к плану на 1 января отчетного года</t>
  </si>
  <si>
    <t>к плану на 31 декабря отчетного года</t>
  </si>
  <si>
    <t xml:space="preserve">Министерство социальной политики и труда Удмуртской Республики      </t>
  </si>
  <si>
    <t xml:space="preserve">Министерство здравоохрания Удмуртской Республики                               </t>
  </si>
  <si>
    <t xml:space="preserve">Министерство строительства, жилищно-коммунального хозяйства и энергетики Удмуртской Республики             </t>
  </si>
  <si>
    <t>Агентсво печати и массовых коммуникаций Удмуртской Респубики</t>
  </si>
  <si>
    <t xml:space="preserve">Министерство здравоохрания Удмуртской Республики                                  </t>
  </si>
  <si>
    <t xml:space="preserve">Министерство строительства, жилищно-коммунального хозяйства и энергетики Удмуртской Республики             
</t>
  </si>
  <si>
    <t xml:space="preserve">Агентсво печати и массовых коммуникаций Удмуртской Респубики </t>
  </si>
  <si>
    <t xml:space="preserve">Ответственный исполнитель, соисполнитель                                           </t>
  </si>
  <si>
    <r>
      <t xml:space="preserve">                 по состоянию на </t>
    </r>
    <r>
      <rPr>
        <u/>
        <sz val="9"/>
        <rFont val="Times New Roman"/>
        <family val="1"/>
        <charset val="204"/>
      </rPr>
      <t xml:space="preserve"> 01.01.2020 г.</t>
    </r>
  </si>
  <si>
    <r>
      <t xml:space="preserve">    Наименование государственной программы  </t>
    </r>
    <r>
      <rPr>
        <u/>
        <sz val="9"/>
        <rFont val="Times New Roman"/>
        <family val="1"/>
        <charset val="204"/>
      </rPr>
      <t>«Социальная поддержка граждан»</t>
    </r>
  </si>
  <si>
    <r>
      <t xml:space="preserve"> Ответственный исполнитель </t>
    </r>
    <r>
      <rPr>
        <u/>
        <sz val="9"/>
        <rFont val="Times New Roman"/>
        <family val="1"/>
        <charset val="204"/>
      </rPr>
      <t>Министерство социальной политики и труда Удмуртской Республики</t>
    </r>
  </si>
  <si>
    <t>_____________</t>
  </si>
  <si>
    <t>Иные источники</t>
  </si>
  <si>
    <t>Бюджеты муниципальных образований в Удмуртской Республике</t>
  </si>
  <si>
    <t>Территориальный фонд обязательного медицинского страхования Удмуртской Республики</t>
  </si>
  <si>
    <t>Субсидии и субвенции из федерального бюджета, планируемые к получению</t>
  </si>
  <si>
    <t>иные межбюджетные трансферты из федерального бюджета</t>
  </si>
  <si>
    <t>субвенции из федерального бюджета</t>
  </si>
  <si>
    <t>субсидии из федерального бюджета</t>
  </si>
  <si>
    <t>Бюджет Удмуртской Республики</t>
  </si>
  <si>
    <t xml:space="preserve">«Создание условий для реализации государственной программы» </t>
  </si>
  <si>
    <t>Бюджет Удмуртской Республики, в том числе:</t>
  </si>
  <si>
    <t>«Модернизация и развитие социального обслуживания населения»</t>
  </si>
  <si>
    <t xml:space="preserve">«Реализация демографической и семейной политики, совершенствование социальной поддержки семей с детьми» </t>
  </si>
  <si>
    <t xml:space="preserve">«Развитие мер социальной поддержки отдельных категорий граждан» </t>
  </si>
  <si>
    <t xml:space="preserve">«Социальная поддержка граждан» </t>
  </si>
  <si>
    <t>Фактические расходы на отчетную дату</t>
  </si>
  <si>
    <t xml:space="preserve">Оценка расходов (согласно государственной программе)
</t>
  </si>
  <si>
    <t>Показатель применения меры</t>
  </si>
  <si>
    <t>Отношение фактических расходов к оценке расходов, %</t>
  </si>
  <si>
    <t>Оценка расходов, тыс. рублей</t>
  </si>
  <si>
    <t>Источник финансирования</t>
  </si>
  <si>
    <t>Наименование государственной программы, подпрограммы</t>
  </si>
  <si>
    <r>
      <t>Ответственный исполнитель</t>
    </r>
    <r>
      <rPr>
        <b/>
        <u/>
        <sz val="10"/>
        <color theme="1"/>
        <rFont val="Times New Roman"/>
        <family val="1"/>
        <charset val="204"/>
      </rPr>
      <t xml:space="preserve">   Министерство социальной политики и труда Удмуртской Республики </t>
    </r>
  </si>
  <si>
    <t xml:space="preserve">                                 </t>
  </si>
  <si>
    <r>
      <t xml:space="preserve">Наименование государственной программы  </t>
    </r>
    <r>
      <rPr>
        <b/>
        <u/>
        <sz val="10"/>
        <color theme="1"/>
        <rFont val="Times New Roman"/>
        <family val="1"/>
        <charset val="204"/>
      </rPr>
      <t xml:space="preserve"> «Социальная поддержка граждан»</t>
    </r>
  </si>
  <si>
    <r>
      <t xml:space="preserve">по состоянию на </t>
    </r>
    <r>
      <rPr>
        <b/>
        <u/>
        <sz val="10"/>
        <color theme="1"/>
        <rFont val="Times New Roman"/>
        <family val="1"/>
        <charset val="204"/>
      </rPr>
      <t xml:space="preserve"> 01.01.2020 г.</t>
    </r>
  </si>
  <si>
    <t>за счет всех источников финансирования</t>
  </si>
  <si>
    <t xml:space="preserve"> Отчет о расходах на реализацию государственной программы</t>
  </si>
  <si>
    <t>Форма 2</t>
  </si>
  <si>
    <t>Форма 4</t>
  </si>
  <si>
    <t>Отчет о выполнении сводных показателей государственных заданий</t>
  </si>
  <si>
    <t>на оказание государственных услуг, выполнение государственных работ</t>
  </si>
  <si>
    <t xml:space="preserve"> государственными учреждениями Удмуртской Республики</t>
  </si>
  <si>
    <t xml:space="preserve">          по государственной программе</t>
  </si>
  <si>
    <r>
      <t xml:space="preserve">            по состоянию на </t>
    </r>
    <r>
      <rPr>
        <b/>
        <u/>
        <sz val="12"/>
        <color theme="1"/>
        <rFont val="Times New Roman"/>
        <family val="1"/>
        <charset val="204"/>
      </rPr>
      <t xml:space="preserve"> 01.01.2020 г.</t>
    </r>
  </si>
  <si>
    <r>
      <t xml:space="preserve">Наименование государственной программы  </t>
    </r>
    <r>
      <rPr>
        <b/>
        <u/>
        <sz val="12"/>
        <color theme="1"/>
        <rFont val="Times New Roman"/>
        <family val="1"/>
        <charset val="204"/>
      </rPr>
      <t>«Социальная поддержка граждан»</t>
    </r>
  </si>
  <si>
    <r>
      <t>Ответственный исполнитель</t>
    </r>
    <r>
      <rPr>
        <b/>
        <u/>
        <sz val="12"/>
        <color theme="1"/>
        <rFont val="Times New Roman"/>
        <family val="1"/>
        <charset val="204"/>
      </rPr>
      <t xml:space="preserve"> Министерство социальной политики и труда Удмуртской Республики </t>
    </r>
  </si>
  <si>
    <t>Наименование государственной услуги (работы)</t>
  </si>
  <si>
    <t>Наименование показателя, характеризующего объем государственной услуги (работы)</t>
  </si>
  <si>
    <t>Единица измерения объема государственной услуги (работы)</t>
  </si>
  <si>
    <t>Значение показателя объема государственной услуги (работы)</t>
  </si>
  <si>
    <t>Расходы бюджета Удмуртской Республики на оказание государственной услуги (выполнение работы), тыс. рублей</t>
  </si>
  <si>
    <t>план</t>
  </si>
  <si>
    <t>факт</t>
  </si>
  <si>
    <t>Организация деятельности специализированных (профильных) лагерей</t>
  </si>
  <si>
    <t>Численность семей, получивших социальные услуги</t>
  </si>
  <si>
    <t>Единица</t>
  </si>
  <si>
    <t>Предоставление социального обслуживания в стационарной форме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 услуг в целях повышения коммуникативного потенциала получателей социальных услуг, имеющих ограничения жизнедеятельности,в том числе детей-инвалидов (дома -интернаты для престарелых и инвалидов, психоневрологические интернаты, детские дома-интернаты для умственно отсталых детей)</t>
  </si>
  <si>
    <t xml:space="preserve">Численность граждан, получивщих социальные услуги </t>
  </si>
  <si>
    <t>человек</t>
  </si>
  <si>
    <t>Реализация основных профессиональных образовательных программ профессионального обучения - программ профессиональной подготовки по профессиям рабочих, должностям служащих</t>
  </si>
  <si>
    <t>Человеко-час</t>
  </si>
  <si>
    <t>Реализация образовательных программ среднего профессионального образования - программ подготовки квалифицированных рабочих, служащих</t>
  </si>
  <si>
    <t>Численность обучающихся</t>
  </si>
  <si>
    <t>Человек</t>
  </si>
  <si>
    <t>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t>
  </si>
  <si>
    <t>Реализация образовательных программ среднего профессионального образования - программ подготовки специалистов среднего звена</t>
  </si>
  <si>
    <t>Организация мероприятий, направленных на профилактику асоциального и деструктивного поведения подростков и молодежи, поддержка детей и молодежи, находящейся в социально-опасном положении</t>
  </si>
  <si>
    <t xml:space="preserve">Количество мероприятий </t>
  </si>
  <si>
    <t>Штука</t>
  </si>
  <si>
    <t>Оказание консультативной, психологической, педагогической, юридической, социальной и иной помощи лицам, усыновившим (удочерившим) или принявшим под опеку (попечительство) ребенка</t>
  </si>
  <si>
    <t>Предоставление срочных социальных услуг</t>
  </si>
  <si>
    <t>Численность граждан, получивших социальные услуги</t>
  </si>
  <si>
    <t>Предоставление социального обслуживания в стационарной форме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 услуг в целях повышения коммуникативного потенциала получателей социальных услуг, имеющих ограничения жизнедеятельности,в том числе детей-инвалидов (социально-реабилитиционные центры, реабилитационные центры для детей и подростков с ограниченными возможностями, комплексные центры социального обслуживания населения )</t>
  </si>
  <si>
    <t>Предоставление социального обслуживания в полустационарной форме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услугх, услуг в целях повышения коммуникативного потенциала получателей социальных услуг, имеющих ограничения жизнедеятельности, в том числе детей-инвалидов, срочных социальных услуг</t>
  </si>
  <si>
    <t>Предоставление социального обслуживания в форме на дому включая оказание социально-бытовых услуг,социально-медицинских услуг,социально-психологических услуг,социально-педагогических услуг,социально-трудовых услуг, социально-правовых услуг, услуг в целях повышения коммуникативного потенциала получателей социальных услуг, имеющих ограничения жизнедеятельност, в том числе детей-инвалидов, срочных социальных услуг</t>
  </si>
  <si>
    <t>Количество человеко-часов</t>
  </si>
  <si>
    <t xml:space="preserve">Приложение </t>
  </si>
  <si>
    <t>от «___»____________2020 года №_________</t>
  </si>
  <si>
    <t>Форма 5</t>
  </si>
  <si>
    <t xml:space="preserve">      Отчет о достигнутых значениях целевых показателей (индикаторов)</t>
  </si>
  <si>
    <t xml:space="preserve">                         государственной программы</t>
  </si>
  <si>
    <r>
      <t xml:space="preserve">                 по состоянию на </t>
    </r>
    <r>
      <rPr>
        <b/>
        <u/>
        <sz val="11"/>
        <color theme="1"/>
        <rFont val="Times New Roman"/>
        <family val="1"/>
        <charset val="204"/>
      </rPr>
      <t xml:space="preserve"> 01.01.2020 г.</t>
    </r>
  </si>
  <si>
    <r>
      <t xml:space="preserve">    Наименование государственной программы  </t>
    </r>
    <r>
      <rPr>
        <b/>
        <u/>
        <sz val="11"/>
        <color theme="1"/>
        <rFont val="Times New Roman"/>
        <family val="1"/>
        <charset val="204"/>
      </rPr>
      <t>«Социальная поддержка граждан»</t>
    </r>
  </si>
  <si>
    <t xml:space="preserve">                                            </t>
  </si>
  <si>
    <r>
      <t xml:space="preserve">    Ответственный исполнитель</t>
    </r>
    <r>
      <rPr>
        <b/>
        <u/>
        <sz val="11"/>
        <color theme="1"/>
        <rFont val="Times New Roman"/>
        <family val="1"/>
        <charset val="204"/>
      </rPr>
      <t xml:space="preserve"> Министерство социальной политики и труда Удмуртской Республики </t>
    </r>
  </si>
  <si>
    <t>№ п/п</t>
  </si>
  <si>
    <t>Наименование целевого показателя (индикатора)</t>
  </si>
  <si>
    <t>Единица измерения</t>
  </si>
  <si>
    <t>Значения целевых показателей (индикаторов)</t>
  </si>
  <si>
    <t>Значение целевого показателя (индикатора) в году, предшествующему отчетному</t>
  </si>
  <si>
    <t>Выполнение, % (п.п)</t>
  </si>
  <si>
    <t>Обоснование отклонений значений целевого показателя (индикатора) на конец отчетного периода</t>
  </si>
  <si>
    <t>2011 год</t>
  </si>
  <si>
    <t>2012 год</t>
  </si>
  <si>
    <t>план на текущий год</t>
  </si>
  <si>
    <t>значение на конец отчетного года</t>
  </si>
  <si>
    <t>отчет</t>
  </si>
  <si>
    <t xml:space="preserve">Государственная программа «Социальная поддержка граждан»  </t>
  </si>
  <si>
    <t>0</t>
  </si>
  <si>
    <t>Доля граждан, получивших социальные услуги в учреждениях социального обслуживания населения, в общем числе граждан, обратившихся за получением социальных услуг в учреждения социального обслуживания населения</t>
  </si>
  <si>
    <t>%</t>
  </si>
  <si>
    <t>0,2 п.п.</t>
  </si>
  <si>
    <t xml:space="preserve">Подпрограмма 1 «Развитие мер социальной поддержки отдельных категорий граждан» </t>
  </si>
  <si>
    <t>Удельный вес малоимущих граждан, получающих меры социальной поддержки в соответствии с нормативными правовыми актами Российской Федерации и нормативными правовыми актами Удмуртской Республики, в общей численности малоимущих граждан в Удмуртской Республике, обратившихся за получением мер социальной поддержки</t>
  </si>
  <si>
    <t>0,4 п.п.</t>
  </si>
  <si>
    <t xml:space="preserve">Удельный вес граждан, получивших ежемесячную денежную компенсацию на оплату жилого помещения и коммунальных услуг (федеральные льготники)  в общей численности пенсионеров, проживающих на территории Удмуртской Республики </t>
  </si>
  <si>
    <t xml:space="preserve">Удельный вес граждан, получивших ежемесячную денежную компенсацию на оплату жилого помещения и коммунальных услуг (региональные  льготники)  в общей численности пенсионеров, проживающих на территории Удмуртской Республики </t>
  </si>
  <si>
    <t xml:space="preserve">Подпрограмма 2  «Реализация демографической и семейной политики, совершенствование социальной поддержки семей с детьми» </t>
  </si>
  <si>
    <t>Cуммарный коэффициент рождаемости*</t>
  </si>
  <si>
    <t>единиц</t>
  </si>
  <si>
    <t>Удельный вес детей, находящихся в социально опасном положении, в общей численности детского населения Удмуртской Республики</t>
  </si>
  <si>
    <t>100%</t>
  </si>
  <si>
    <t>Коэффициент рождаемости в возрастной группе 30-34 лет (число родившихся на 1000 женщин соответствующего возраста)</t>
  </si>
  <si>
    <t>-</t>
  </si>
  <si>
    <t xml:space="preserve">Число пациентов старше трудоспособного возраста, пролеченных на геронтологических койках </t>
  </si>
  <si>
    <t xml:space="preserve">Охват граждан старше трудоспособного возраста профилактическими осмотрами, включая диспансеризацию </t>
  </si>
  <si>
    <t>Доля лиц старше трудоспособного возраста, у которых выявлены заболевания и патологические состояния, находящихся под диспансерным наблюдением</t>
  </si>
  <si>
    <t>Охват граждан старше трудоспособного возраста из групп риска вакцинацией против пневмококковой инфекции</t>
  </si>
  <si>
    <t xml:space="preserve">Подпрограмма 3  «Модернизация и развитие социального обслуживания населения» </t>
  </si>
  <si>
    <t>Обеспеченность стационарными организациями социального обслуживания</t>
  </si>
  <si>
    <t>мест на 10 тыс. жителей</t>
  </si>
  <si>
    <t>Удельный вес детей-инвалидов, получивших социальные услуги в организациях социального обслуживания, в общей численности детей-инвалидов</t>
  </si>
  <si>
    <t>Удельный вес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 требующих реконструкции, зданий, находящихся в аварийном состоянии, ветхих зданий, от общего количества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t>
  </si>
  <si>
    <t>0 п.п.</t>
  </si>
  <si>
    <t>Количество пожилых людей, принявших участие в республиканских, городских и районных мероприятиях, посвященных Дню Победы, Международному дню пожилых людей, Международному дню инвалидов и иных мероприятиях</t>
  </si>
  <si>
    <t>тыс. человек</t>
  </si>
  <si>
    <t>100 %</t>
  </si>
  <si>
    <t>Доля средств бюджета Удмуртской Республики, выделяемых негосударственным организациям, в том числе социально ориентированным некоммерческим организациям, на предоставление услуг, в общем объеме средств бюджета Удмуртской Республики выделяемых на предоставление социального обслуживания и социального сопровождения</t>
  </si>
  <si>
    <t xml:space="preserve">Удельный вес организаций социального обслуживания, основанных на иных формах собственности, в общем количестве организаций социального обслуживания всех форм собственности </t>
  </si>
  <si>
    <r>
      <t xml:space="preserve">Подпрограмма 4  </t>
    </r>
    <r>
      <rPr>
        <sz val="11"/>
        <rFont val="Times New Roman"/>
        <family val="1"/>
        <charset val="204"/>
      </rPr>
      <t>«</t>
    </r>
    <r>
      <rPr>
        <b/>
        <sz val="11"/>
        <rFont val="Times New Roman"/>
        <family val="1"/>
        <charset val="204"/>
      </rPr>
      <t xml:space="preserve">Создание условий для реализации государственной программы» </t>
    </r>
  </si>
  <si>
    <t>Удельный вес проведенных Министерством контрольных мероприятий (ревизий и проверок) использования ресурсного обеспечения государственной программы к числу запланированных</t>
  </si>
  <si>
    <t>Уровень выполнения значений целевых показателей (индикаторов) государственной программы</t>
  </si>
  <si>
    <t>не менее 90</t>
  </si>
  <si>
    <t>Доля государственных услуг, предоставляемых по принципу «одного окна» в многофункциональных центрах предоставления государственных и муниципальных услуг, от числа государственных услуг, включенных в перечень государственных услуг, утвержденный постановлением Правительства Удмуртской Республики от 4 марта 2013 года №97</t>
  </si>
  <si>
    <t>Доля заявителей, удовлетворенных качеством предоставления государственных услуг исполнительным органом государственной власти Удмуртской Республики, от общего числа заявителей, обратившихся за получением государственных услуг</t>
  </si>
  <si>
    <t>Время ожидания в очереди при обращении заявителя в исполнительный орган государственной власти Удмуртской Республики для получения государственных услуг</t>
  </si>
  <si>
    <t>минут</t>
  </si>
  <si>
    <t>не более 15</t>
  </si>
  <si>
    <t>____________</t>
  </si>
  <si>
    <t>0,1 п.п.</t>
  </si>
  <si>
    <t>0,7 п.п.</t>
  </si>
  <si>
    <t>0,6 п.п.</t>
  </si>
  <si>
    <t>6 п.п.</t>
  </si>
  <si>
    <t>12,44 п.п.</t>
  </si>
  <si>
    <t xml:space="preserve">к письму Министерства социальной  </t>
  </si>
  <si>
    <t>политики и труда Удмуртской Республики</t>
  </si>
  <si>
    <t>Форма 6</t>
  </si>
  <si>
    <t xml:space="preserve">        Сведения о внесенных в государственную программу изменениях</t>
  </si>
  <si>
    <r>
      <t xml:space="preserve">                 по состоянию на </t>
    </r>
    <r>
      <rPr>
        <b/>
        <u/>
        <sz val="10"/>
        <color theme="1"/>
        <rFont val="Times New Roman"/>
        <family val="1"/>
        <charset val="204"/>
      </rPr>
      <t xml:space="preserve"> 01.01.2020 г.</t>
    </r>
  </si>
  <si>
    <t xml:space="preserve">                                              (указать наименование государственной программы)</t>
  </si>
  <si>
    <r>
      <t>Ответственный исполнитель</t>
    </r>
    <r>
      <rPr>
        <b/>
        <u/>
        <sz val="10"/>
        <color theme="1"/>
        <rFont val="Times New Roman"/>
        <family val="1"/>
        <charset val="204"/>
      </rPr>
      <t xml:space="preserve"> Министерство социальной политики и труда Удмуртской Республики </t>
    </r>
  </si>
  <si>
    <t>N п/п</t>
  </si>
  <si>
    <t>Вид нормативного правового акта</t>
  </si>
  <si>
    <t>Дата принятия</t>
  </si>
  <si>
    <t>Номер</t>
  </si>
  <si>
    <t>Суть изменений (краткое изложение)</t>
  </si>
  <si>
    <t>Форма 3</t>
  </si>
  <si>
    <t xml:space="preserve">     Отчет о выполнении основных мероприятий государственной программы</t>
  </si>
  <si>
    <r>
      <t xml:space="preserve">                 по состоянию на </t>
    </r>
    <r>
      <rPr>
        <b/>
        <u/>
        <sz val="10"/>
        <rFont val="Times New Roman"/>
        <family val="1"/>
        <charset val="204"/>
      </rPr>
      <t xml:space="preserve"> 01.01.2020 г.</t>
    </r>
  </si>
  <si>
    <t>Ответственный исполнитель                                                (ФИО, должность)</t>
  </si>
  <si>
    <t>Ожидаемый непосредственный результат, целевой показатель (индикатор)</t>
  </si>
  <si>
    <t>Достигнутый результат, целевой показатель (индикатор)</t>
  </si>
  <si>
    <t>Проблемы, возникшие в ходе реализации мероприятия</t>
  </si>
  <si>
    <t>Белоусова М.Е., заместитель министра;
Иутина О.В., начальник управления мер социальной поддержки;
Рубцов Д.Н., начальник управления по экономике и финансам;                                                                                     Торхов И.В., начальник отдела социальных выплат управления мер социальной поддержки;                     Мартынюк М.В., заместитель  начальника управления - начальник отдела по делам инвалидов упраления по делам инвалидов и организации социального обслуживания</t>
  </si>
  <si>
    <t>В течение года</t>
  </si>
  <si>
    <t>Белоусова М.Е., заместитель министра;
Торхов И.В., начальник отдела социальных выплат управления мер социальной поддержки</t>
  </si>
  <si>
    <t>Соцподдержка в виде денежной выплаты предоставлялась ежемесячно 7,1 тыс.труженикам тыла</t>
  </si>
  <si>
    <t>Соцподдержка в виде денежной выплаты предоставляется ежемесячно 1,0 тыс. реабилитированным лицам и лицам, признанным пострадавшими от политических репрессий</t>
  </si>
  <si>
    <t>Белоусова М.Е., заместитель министра;
Иутина О.В., начальник управления мер социальной поддержки;
Рубцов Д.Н., начальник управления по экономике и финансам</t>
  </si>
  <si>
    <t>Белоусова М.Е., заместитель министра; 
Иутина О.В., начальник управления мер социальной поддержки;
Рубцов Д.Н., начальник управления по экономике и финансам</t>
  </si>
  <si>
    <t>Предоставление не менее 1,0 тыс. реабилитированным лицам и лицам, признанным пострадавшими от политических репрессий,  ежемесячных денежных компенсаций  расходов на оплату жилого помещения и коммунальных услуг</t>
  </si>
  <si>
    <t>Меры социальной поддержки получили  4,4 тыс. граждан, награжденных знаком «Почетный донор».</t>
  </si>
  <si>
    <t xml:space="preserve">Белоусова М.Е., заместитель министра;
Мартынюк М.В., заместитель  начальника управления - начальник отдела по делам инвалидов упраления по делам инвалидов и организации социального обслуживания;    Рубцов Д.Н., начальник управления по экономике и финансам
</t>
  </si>
  <si>
    <t xml:space="preserve">Материальная поддержка учащихся Сарапульского колледжа для инвалидов </t>
  </si>
  <si>
    <t>Предоставление меры социальной поддержки отдельным категориям граждан, родившимся ранее 1 января 1946 года и не получающим меры социальной поддержки по другим законам.     
Осуществление ежемесячной денежной выплаты позволит улучшить качество жизни следующим категориям граждан: граждане, родившиеся по 31 декабря 1937 года включительно;                                                                                            граждане, родившиеся по 31 декабря 1945 года включительно,  имеющие страховой стаж не менее 45 лет для мужчин и 40 лет для женщин.</t>
  </si>
  <si>
    <t>Соцподдержка в виде пособий и компенсационных выплат 2,2 тыс. чел.</t>
  </si>
  <si>
    <t>Соцподдержка в виде пособий и компенсационных выплат 2,1 тыс. чел.</t>
  </si>
  <si>
    <t xml:space="preserve">Белоусова М.Е., заместитель министра;
Рубцов Д.Н., начальник управления по экономике и финансам;                                                                           Мартынюк М.В., заместитель  начальника управления - начальник отдела по делам инвалидов упраления по делам инвалидов и организации социального обслуживания
</t>
  </si>
  <si>
    <t xml:space="preserve">Белоусова М.Е., заместитель министра;
Мартынюк М.В., заместитель  начальника управления - начальник отдела по делам инвалидов упраления по делам инвалидов и организации социального обслуживания
</t>
  </si>
  <si>
    <t>Белоусова М.Е., заместитель министра;
Мартынюк М.В., заместитель  начальника управления - начальник отдела по делам инвалидов упраления по делам инвалидов и организации социального обслуживания;
Кучумова С.Е., начальник управления бухгалтерского учета и консолидированной отчетности - главный бухгалтер</t>
  </si>
  <si>
    <t xml:space="preserve">Повышение участия некоммерческих общественных организаций в реализации социальной политики государства, развитие некоммерческого партнерства
</t>
  </si>
  <si>
    <t>Предоставление государственной социальной помощи в полном объеме</t>
  </si>
  <si>
    <t>Расходы на осуществление ежемесячной выплаты в связи с рождением (усыновлением) первого ребенка</t>
  </si>
  <si>
    <t xml:space="preserve">Единовременное денежное вознаграждение в год будет выплачено 35 семьям, награжденным знаком отличия «Родительская слава» </t>
  </si>
  <si>
    <t xml:space="preserve">Единовременное денежное вознаграждение в год выплачено 19 семьям, награжденным знаком отличия «Родительская слава» </t>
  </si>
  <si>
    <t>Лубнина О.В.,первый заместитель министра;
Клокова А.Л., начальник управления по вопросам семьи и детства;
Юргина Д.Ш., начальник отдела профилактики безнадзорности и беспризорности несовершеннолетних управления по вопросам семьи и детства</t>
  </si>
  <si>
    <t>Удовлетворение потребности в перевозке несовершеннолетних, самовольно покинувших свой дом, на 100%.                                                                          (30.02.2 Удельный вес детей, находящихся в социально опасном положении, в общей численности детского населения Удмуртской Республики - 0,6 ед. (далее по тексту  - 30.02.2)</t>
  </si>
  <si>
    <t>Удовлетворение  потребности в перевозке несовершеннолетних, самовольно покинувших свой дом, на 100%</t>
  </si>
  <si>
    <t xml:space="preserve">Организация  отдыха и оздоровления семей с детьми-инвалидами в возрасте с 7-15 лет </t>
  </si>
  <si>
    <t>Предоставление 50 путевок «мать и дитя» семьям с детьми- инвалидами</t>
  </si>
  <si>
    <t>Организация  торжественного приема, посвященного вручению знака отличия «Родительская слава»</t>
  </si>
  <si>
    <t xml:space="preserve">Награждение 34 многодетных семей республики </t>
  </si>
  <si>
    <t xml:space="preserve">Организация торжественного мероприятия, посвященного Дню семьи, любви и верности </t>
  </si>
  <si>
    <t>Награждение 70 семей республики</t>
  </si>
  <si>
    <t>70 супружеских, проживших в зарегистрированном браке более 25-ти лет, получивших известность среди сограждан крепостью семейных устоев, основанных на взаимной любви и верности, воспитавшие детей достойными членами общества, награждаются медалью «За любовь и верность».</t>
  </si>
  <si>
    <t xml:space="preserve">Организация торжественного приема, посвященного вручению знака отличия «Материнская слава» </t>
  </si>
  <si>
    <t xml:space="preserve">Организация мероприятий в рамках республиканских акции «Семья» и Акции охраны прав детства </t>
  </si>
  <si>
    <t xml:space="preserve">Белоусова М.Е., заместитель министра;
Мартынюк М.В., заместитель  начальника управления - начальник отдела по делам инвалидов упраления по делам инвалидов и организации социального обслуживания; 
Рубцов Д.Н. начальник  управления по экономике и финансам
</t>
  </si>
  <si>
    <t>Материальное обеспечение детей-сирот и детей, оставшихся без попечения родителей, лиц из числа детей-сирот и детей, оставшихся без попечения родителей, обучающихся и воспитывающихся в подведомственных учреждениях</t>
  </si>
  <si>
    <t>Материальное обеспечение детей-сирот и детей, оставшихся без попечения родителей, лиц из числа детей-сирот и детей, оставшихся без попечения родителей, обучающихся в Сарапульском колледже для инвалидов</t>
  </si>
  <si>
    <t>Выплата пособия на приобретение учебной литературы и письменных принадлежностей</t>
  </si>
  <si>
    <t xml:space="preserve">Белоусова М.Е., заместитель министра;
Рубцов Д.Н. начальник  управления по экономике и финансам
</t>
  </si>
  <si>
    <t xml:space="preserve">Передоставление в полном объеме </t>
  </si>
  <si>
    <t>В рамках государственного задания оказываются государственные услуги: в стационарной форме</t>
  </si>
  <si>
    <t>В рамках государственного задания оказаны услуги в стационарной форме  3622 людям</t>
  </si>
  <si>
    <t>В рамках государственного задания оказываются услуги: реализация основных профессиональных образовательных программ среднего профессионального образования, программ профессионального обучения</t>
  </si>
  <si>
    <t xml:space="preserve"> В реабилитационных центрах для граждан пожилого возраста и инвалидов, для детей и подростков с ограниченными возможностями оказываются государственные услуги по предоставлению социального обслуживания в стационарной и полустационарной форме. В комплексных центрах социального обслуживания населения оказываются государственные услуги по предоставлению социального обслуживания в стационарной, полустационарной форме, на дому, срочные услуги.  В центре психолого-педагогической помощи населению оказываются  государственные услуги в стационарной форме, полустационарной форме и проводятся работы по  консультативной, психологической, педагогической, юридической, социальной и иной помощи лицам, усыновившим (удочерившим) или принявшим под опеку (попечительство) ребенка</t>
  </si>
  <si>
    <t>Белоусова М.Е., заместитель министра;
Рубцов Д.Н., начальник  управления по экономике и финансам</t>
  </si>
  <si>
    <t>Привлечение кадрового потенциала в сельские населенные пункты, рабочие поселки и поселки городского типа путем выплаты денежной компенсации расходов по оплате жилых помещений и коммунальных услуг (отопление, освещение) работникам государственных учреждений Удмуртской Республики</t>
  </si>
  <si>
    <t>Белоусова М.Е., заместитель министра;
Иутина О.В., начальник управления мер социальной поддержки;
Рудина Г.Ф., начальник упраления по делам инвалидов и организации социального обслуживания;
Рубцов Д.Н., начальник  управления по экономике и финансам</t>
  </si>
  <si>
    <t xml:space="preserve">Проведение мероприятий, посвященных Дню пожилых людей, Дню инвалидов, празднованию Дня Победы в Великой Отечественной войне 1941 - 1945 годов, Дню Героев Отечества. Предоставление адресной финансовой помощи. Проведение республиканского конкурса по компьютерной грамотности среди пожилых людей. Проведение фестивалей, выставок творчества, конкурсов. Разработка и издание информационно-аналитических сборников, справочных изданий, буклетов по вопросам социальной защиты пожилых людей                (30.03.4 Количество пожилых людей, принявших участие в республиканских, городских и районных мероприятиях, посвященных Дню Победы, Международному дню пожилых людей, Международному дню инвалидов и иных мероприятиях - 42,0 тыс. человек (далле по тексту  - 30.03.4) </t>
  </si>
  <si>
    <t>Белоусова М.Е., заместитель министра;
Иутина О.В., начальник управления мер социальной поддержки;
Рубцов Д.Н., начальник  управления по экономике и финансам</t>
  </si>
  <si>
    <t>Чествование ветеранов Великой Отечественной войны в связи с традиционно считающимися юбилейными днями рождения, начиная с 90-летия</t>
  </si>
  <si>
    <t>Вручение подарков не менее 200 ветеранам Великой Отечественной войны в связи с традиционно считающимися юбилейными днями рождения, начиная с 90-летия</t>
  </si>
  <si>
    <t>1768 ветеранам ВОВ вручены подарки</t>
  </si>
  <si>
    <t xml:space="preserve">Проведение республиканского конкурса по компьютерной грамотности среди пожилых людей. Участие  делегации Удмуртской Республики во Всероссийском конкурсе по компьютерной грамотности среди пожилых людей </t>
  </si>
  <si>
    <t xml:space="preserve">Участие в республиканском конкурсе по компьютерной грамотности  не менее  60 граждан пожилого возраста; 
обеспечение участия не менее 2 победителей во Всероссийском конкурсе по компьютерной грамотности среди пожилых людей </t>
  </si>
  <si>
    <t>Предоставление отдельным категориям граждан  единовременной выплаты на проведение  ремонта  жилых помещений</t>
  </si>
  <si>
    <t xml:space="preserve">Предоставление единовременной выплаты  на проведение  ремонта  жилых помещений  инвалидам и участникам Великой Отечественной войны 1941-1945 годов в размере не более 80 тысяч рублей </t>
  </si>
  <si>
    <t>Проведение мероприятий, посвященных Дню пожилых людей, Дню инвалидов, празднованию Дня Победы в Великой Отечественной войне 1941-1945 годов, Дню Героев Отечества, в том числе участие делегации Удмуртской Республики, пожилых людей в памятно-мемориальных мероприятиях, проводимых в г. Москве и других населенных пунктах России. Проведение фестивалей, конкурсов, выставок творчества</t>
  </si>
  <si>
    <t xml:space="preserve">Участие в мероприятиях не менее 31 тысячи граждан пожилого возраста и инвалидов </t>
  </si>
  <si>
    <t>Организация льготной подписки и доставки газеты для пожилых людей</t>
  </si>
  <si>
    <t xml:space="preserve">Организация  льготной подписки и доставки 1000 комплектов газеты для пожилых людей </t>
  </si>
  <si>
    <t>1000 комплектов газеты Долг  доставлена гражданам пожилого возраста</t>
  </si>
  <si>
    <t xml:space="preserve">Разработка и издание информационно - аналитических сборников, справочных изданий, буклетов по вопросам социальной защиты пожилых людей </t>
  </si>
  <si>
    <t>Разработка  и издание не менее 30 тыс. экземпляров буклетов о предоставлении социального обслуживания и мер социальной поддержки отдельным категориям граждан</t>
  </si>
  <si>
    <t>Лубнина О.В., первый заместитель министра;
Мартынюк И.Н.,  начальник отдела развития материально-технической базы отрасли</t>
  </si>
  <si>
    <t>Организация надежной системы по обеспечению противопожарной защиты зданий и помещений учреждений социальной защиты населения; снижение рисков возникновения пожаров, аварийных ситуаций, травматизма и гибели людей, предотвращение материального ущерба. Приведение зданий и сооружений к действующим требованиям пожарной безопасности</t>
  </si>
  <si>
    <t xml:space="preserve">Лубнина О.В., первый заместитель министра;
Белоусова М.Е., заместитель министра;
Рубцов Д.Н., начальник управления по экономике и финансам;                                                                                               Рудина Г.Ф., начальник упраления по делам инвалидов и организации социального обслуживания;
Юргина Д.Ш., начальник отдела профилактики безнадзорности и беспризорности несовершеннолетних управления по вопросам семьи и детства;                                                                   Кучумова С.Е., начальник управления бухгалтерского учета и консолилированной отчетности - главный бухгалтер                                                                          </t>
  </si>
  <si>
    <t xml:space="preserve">Лубнина О.В., первый заместитель министра;
Белоусова М.Е., заместитель министра;
Рубцов Д.Н., начальник управления по экономике и финансам;                                                                                               Рудина Г.Ф., начальник упраления по делам инвалидов и организации социального обслуживания;
Юргина Д.Ш., начальник отдела профилактики безнадзорности и беспризорности несовершеннолетних управления по вопросам семьи и детства                                                                                </t>
  </si>
  <si>
    <t xml:space="preserve">Лубнина О.В., первый заместитель министра;
Белоусова М.Е., заместитель министра
 </t>
  </si>
  <si>
    <t>Повышение прозрачности деятельности Минсоцполитики УР,  территориальных органов и подведомственных организаций , обеспечение публичности деятельности Минсоцполитики УР, в том числе размещение информации в сети «Интернет»</t>
  </si>
  <si>
    <t>Прозрачность деятельности Министерства,  территориальных органов и подведомственных учреждени обеспечена путем размещения информации, своевременности обновления о финансовой деятельности Министерства в сети «Интернет».</t>
  </si>
  <si>
    <t>Обеспечение реализации государственной программы - организация и совершенствование работы с гражданами по предоставлению мер социальной поддержки, повышению адресности, внедрение единой автоматизированной системы учета предоставляемых выплат, компенсаций, пособий, предоставление государственных услуг населению</t>
  </si>
  <si>
    <t>Белоусова М.Е., заместитель министра;
Рудина Г.Ф., начальник управления по делам инвалидов и организации социального обслуживания;
Рубцов Д.Н., начальник управления по экономике и финансам</t>
  </si>
  <si>
    <t>Создание условий для реализации полномочий Минсоцполитики УР. Организация реализации мероприятий государственных, республиканских, ведомственных целевых программ. Повышение эффективности распределения бюджетных средств. Повышение уровня качества финансового менеджмента, повышение уровня бюджетной дисциплины, бюджетного планирования, управления бюджетными расходами</t>
  </si>
  <si>
    <t>Реаализованы меры социальной поддержки отдельным категориям граждан в соответствии с законодательством Российской Федерации и законодательством Удмуртской Республики;
решены вопросы социального обслуживания,
предоставления государственной социальной помощи малоимущим семьям и малоимущим одиноко проживающим гражданам, 
пенсионного обеспечение, предоставляемого за счёт средств бюджета Удмуртской Республики, осуществления деятельности по опеке и попечительству в отношении совершеннолетних граждан</t>
  </si>
  <si>
    <t>Белоусова М.Е., заместитель министра;
Кучумова С.Е., начальник управления бухгалтерского учета и консолилированной отчетности - главный бухгалтер;
Рубцов Д.Н.,  начальник управления по экономике и финансам</t>
  </si>
  <si>
    <t>Выполнение обязательств по уплате налога на имущество и земельного налога</t>
  </si>
  <si>
    <t>Выполнение обязательств  по уплате земельного налога</t>
  </si>
  <si>
    <t>Обязательства Министерства и территориальных органов по уплате земельного налога выполнены в полном объеме</t>
  </si>
  <si>
    <t>Создание условий для реализации полномочий в части предоставления мер социальной поддержки многодетным семьям</t>
  </si>
  <si>
    <t>Латыпова Э.И., начальник сектора сопровождения комиссии по делам несовершеннолетних</t>
  </si>
  <si>
    <t xml:space="preserve">Белоусова М.Е., заместитель министра;
Микрюкова О.Н., начальник управления правовой работы, контроля и надзора
</t>
  </si>
  <si>
    <t xml:space="preserve">Лубнина О.В., первый заместитель министра;
Белоусова М.Е., заместитель министра
</t>
  </si>
  <si>
    <t>Возмещение эксплуатационных расходов казенных учреждений</t>
  </si>
  <si>
    <t xml:space="preserve">18.01.2019
</t>
  </si>
  <si>
    <t>Постановление Правительства Удмуртской Республики</t>
  </si>
  <si>
    <t>Изменения вносятся в целях получения средств из федерального бюджета в соответствии с Правилами представления иных межбюджетных трансфертов (субсидий) из федерального бюджета бюджетам субъектов Российской Федерации, установленными постановлением Правительства Российской Федерации от 15 апреля 2014 года № 296 «Об утверждении государственной программы Российской Федерации «Социальная поддержка граждан»</t>
  </si>
  <si>
    <t xml:space="preserve">Внесение изменений в целях приведения государственной программы в соответствие с:
- постановлением Правительства Удмуртской Республики от 03.05.2011 № 131 «Об утверждении Положения по разработке и реализации государственных программ Удмуртской Республики» (в ред. постановления Правительства Удмуртской Республики от 27.02.2019 № 68), согласно которому при формировании государственной программы учитываются цели, задачи и мероприятия региональных проектов национальных проектов (программ), соответствующие сфере реализации государственной программы;
- Законом Удмуртской Республики  от 25.12.2018 № 85-РЗ «О бюджете Удмуртской Республики  на 2019 год и на плановый период 2020 и 2021 годов» (с учетом изменений)
</t>
  </si>
  <si>
    <r>
      <t xml:space="preserve">Наименование государственной программы </t>
    </r>
    <r>
      <rPr>
        <b/>
        <u/>
        <sz val="9"/>
        <rFont val="Times New Roman"/>
        <family val="1"/>
        <charset val="204"/>
      </rPr>
      <t>«Социальная поддержка граждан»</t>
    </r>
  </si>
  <si>
    <r>
      <t xml:space="preserve">Ответственный исполнитель </t>
    </r>
    <r>
      <rPr>
        <b/>
        <u/>
        <sz val="9"/>
        <rFont val="Times New Roman"/>
        <family val="1"/>
        <charset val="204"/>
      </rPr>
      <t>Министерство социальной политики и труда Удмуртской Республики</t>
    </r>
  </si>
  <si>
    <t>Срок               начала реализации</t>
  </si>
  <si>
    <t>Срок окончания реализации</t>
  </si>
  <si>
    <t xml:space="preserve">Лубнина О.В., первый заместитель министра;                Белоусова М.Е., заместитель министра;                                                  Микрюкова О.Н., начальник управления правовой работы, контроля и надзора;                                
Иутина О.В., начальник управления мер социальной поддержки;
Рубцов Д.Н., начальник управления по экономике и финансам;                                                                                                                    Кучумова С.Е., начальник управления бухгалтерского учета и консолидированной отчетности - главный бухгалтер;                                                                                        Клокова А.Л., начальник управления по вопросам семьи и детства;
Зайцева О.А., начальник отдела семейной политики и демографии управления по вопросам семьи и детства;                                                                   Юргина Д.Ш., начальник отдела профилактики безнадзорности и беспризорности несовершеннолетних управления по вопросам семьи и детства;                                                       Рудина Г.Ф., начальник упраления по делам инвалидов и организации социального обслуживания;                                                          Мартынюк М.В., заместитель  начальника управления - начальник отдела по делам инвалидов упраления по делам инвалидов и организации социального обслуживания;                                                Мохова Н.А., начальник отдела организации социального обслуживания упраления по делам инвалидов и организации социального обслуживания;                                                   Торхов И.В., начальник отдела социальных выплат управления мер социальной поддержки;                   Мартынюк И.Н., начальник отдела развития материально-технической базы отрасли;                                                         Латыпова Э.И., начальник сектора сопровождения комиссии по делам несовершеннолетних   
</t>
  </si>
  <si>
    <t>Министерство здравоохрания Удмуртской Республики                                  (Щербак Г.О.., исполняющий обязанности министра здравоохранения Удмуртской Республики)</t>
  </si>
  <si>
    <t xml:space="preserve">Министерство строительства, жилищно-коммунального хозяйства и энергетики Удмуртской Республики             (Сурнин Д.Н., министр строительства, жилищно-коммунального хозяйства и энергетики Удмуртской Республики)
</t>
  </si>
  <si>
    <t>Агентсво печати и массовых коммуникаций Удмуртской Респубики (Валов А.С., руководитель Агентсва печати и массовых коммуникаций Удмуртской Респубики)</t>
  </si>
  <si>
    <t xml:space="preserve">(30.01.1 Удельный вес малоимущих граждан, получающих меры социальной поддержки в соответствии с нормативными правовыми актами Российской Федерации и нормативными правовыми актами Удмуртской Республики, в общей численности малоимущих граждан в Удмуртской Республике, обратившихся за получением мер социальной поддержки - 98,4%;
30.01.2 Удельный вес граждан, получивших ежемесячную денежную компенсацию на оплату жилого помещения и коммунальных услуг (федеральные льготники), в общей численности пенсионеров, проживающих на территории Удмуртской Республики - 26%;
30.01.3 Удельный вес граждан, получивших ежемесячную денежную компенсацию на оплату жилого помещения и коммунальных услуг (региональные льготники), в общей численности пенсионеров, проживающих на территории Удмуртской Республики -28%)                                          </t>
  </si>
  <si>
    <t>Соцподдержка в виде денежной выплаты предоставляется ежемесячно  134,7 тыс. ветеранам труда Удмуртской Республики</t>
  </si>
  <si>
    <t>Соцподдержка в виде денежной выплаты предоставляется ежемесячно 6,8 тыс.труженикам тыла</t>
  </si>
  <si>
    <t>Предоставление не менеее 134,7 тыс. ветеранам труда ежемесячных денежных компенсаций  расходов на оплату жилого помещения и коммунальных услуг</t>
  </si>
  <si>
    <t xml:space="preserve">Предоставление отдельным категориям граждан (федеральным льготникам) ежемесячных денежных компенсаций расходов на оплату жилого помещения и коммунальных услуг (не менее 131,0 тыс.чел.) 
</t>
  </si>
  <si>
    <t>Меры социальной поддержки получают ежегодно 4,4  тыс. граждан, награжденных знаком «Почетный донор»</t>
  </si>
  <si>
    <t xml:space="preserve">Оказание государственной социальной помощи не менее 4,5 тыс.  граждан, в том числе не  менее 200 семьям на основании социального контракта </t>
  </si>
  <si>
    <t>Единовременная денежная выплата супружеским парам, отмечающим 50-, 55-, 60-, 65-, 70-, 75-летие совместной жизни, предоставляется в размере 3448 рублей (более 1800 супружеских пар в год)</t>
  </si>
  <si>
    <t xml:space="preserve"> Государственное пособие на погребение  (в случаях, установленных Федеральным законом от 12.01.1996                       № 8-ФЗ) предоставляется 2,3 тыс. чел. 
</t>
  </si>
  <si>
    <t>Производится выплата ежемесячного денежного вознаграждения 38 гражданам, удостоенным звания «Почетный гражданин Удмуртской Республики»</t>
  </si>
  <si>
    <t>61 инвалид боевых действий, проходивших военную службу по призыву, получат ежегодную денежную выплату</t>
  </si>
  <si>
    <t>Дополнительное пенсионное обеспечение предоставляется более 929 гражданам</t>
  </si>
  <si>
    <t>Пенсионное обеспечение  38 (гарантия социальной защиты)  гражданам, работавшим в учреждениях противопожарной службы УР не менее 25 лет (достигшим возраста 50 лет) и в профессиональных аварийно-спасательных службах, профессиональных аварийно-спасательных формированиях УР не менее 15 лет (достигшим возраста 40 лет)</t>
  </si>
  <si>
    <t xml:space="preserve">Ежемесячное пособие при возникновении поствакцинальных осложнений выплачивается 5 гражданам        </t>
  </si>
  <si>
    <t>50 инвалидам выплачиваются компенсации страховых премий по договорам ОСАГО по факту обращения</t>
  </si>
  <si>
    <t>Предоставление более 10,0 тыс. отдельным категориям граждан, достигшим возраста 70 лет и 80 лет,  ежемесячных денежных компенсаций  расходов на уплату взноса на капитальный ремонт общего имущества в многоквартирном доме;                                                     Оплата в полном объеме почтовых и банковских услуг при осуществлении выплаты ежемесячной денежной компенсации отдельным категориям граждан оплаты взноса на капитальный ремонт общего имущества в многоквартирном доме</t>
  </si>
  <si>
    <t>Протезно-ортопедическую помощь получат  1110  граждан (труженики тыла, отдельные категории граждан, нуждающиеся в протезно-ортопедической помощи)</t>
  </si>
  <si>
    <t>Поддержка организации, в том числе на частичное возмещение затрат, связанных с осуществлением деятельности, направленной на решение социальных вопросов в соответствии с уставными целями</t>
  </si>
  <si>
    <t xml:space="preserve">Лубнина О.В., первый заместитель министра;                Белоусова М.Е., заместитель министра;
Клокова А.Л., начальник управления по вопросам семьи и детства;                                                                                                                              Рудина Г.Ф., начальник упраления по делам инвалидов и организации социального обслуживания;                                     Иутина О.В., начальник управления мер социальной поддержки;
Зайцева О.А., начальник отдела семейной политики и демографии управления по вопросам семьи и детства;                                                          
Торхов И.В., начальник отдела социальных выплат управления мер социальной поддержки;                       
Юргина Д.Ш., начальник отдела профилактики безнадзорности и беспризорности несовершеннолетних управления по вопросам семьи и детства;                                             Мартынюк М.В., заместитель  начальника управления - начальник отдела по делам инвалидов упраления по делам инвалидов и организации социального обслуживания; 
Рубцов Д.Н. начальник  управления по экономике и финансам                              
                                            </t>
  </si>
  <si>
    <t xml:space="preserve">Министерство строительства, жилищно-коммунального хозяйства и энергетики Удмуртской Республики             (Сурнин Д.Н., исполняющий обязанности министра строительства, жилищно-коммунального хозяйства и энергетики Удмуртской Республики)
</t>
  </si>
  <si>
    <t>Лубнина О.В., первый заместитель министра;                      Белоусова М.Е., заместитель министра;                            
Клокова А.Л., начальник управления по вопросам семьи и детства;
Зайцева О.А., начальник отдела семейной политики и демографии управления по вопросам семьи и детства;                                 Торхов И.В., начальник отдела социальных выплат управления мер социальной поддержки</t>
  </si>
  <si>
    <t>Ежемесячным пособием на ребенка обеспечивается 95,0 тысяч детей</t>
  </si>
  <si>
    <t>Пособия по беременности и родам получат 3,6 тыс. безработных женщин в год</t>
  </si>
  <si>
    <t xml:space="preserve">За год пособие получат  11,0 тыс. человек. Единовременное пособие при рождении ребенка получают 3,6 тыс. человек в год 
</t>
  </si>
  <si>
    <t>Ежемесячную денежную выплату в размере 5000,00 рублей получат 4,2 тыс. человек</t>
  </si>
  <si>
    <t xml:space="preserve">Единовременное пособие беременной жене военнослужащего, проходящего военную службу по призыву, получат не менее 30 человек;
ежемесячное пособие на ребенка военнослужащего, проходящего военную службу по призыву, получат 85 человек        </t>
  </si>
  <si>
    <t xml:space="preserve">Материальную помощь для направления детей-инвалидов на продолжительное лечение за пределы республики получат более 340 семей </t>
  </si>
  <si>
    <t>Выполнение мероприятий, предусмотренных государственным заданием</t>
  </si>
  <si>
    <t>Лубнина О.В., первый заместитель министра;  
Клокова А.Л., начальник управления по вопросам семьи и детства;
Зайцева О.А.,  начальник отдела семейной политики и демографии управления по вопросам семьи и детства;                 Иутина О.В., начальник управления мер социальной поддержки</t>
  </si>
  <si>
    <t>Лубнина О.В., первый заместитель министра;  
Клокова А.Л., начальник управления по вопросам семьи и детства;
Зайцева О.А., начальник отдела семейной политики и демографии управления по вопросам семьи и детства;                                        Иутина О.В., начальник управления мер социальной поддержки</t>
  </si>
  <si>
    <t>Проведение мероприятий по популязации семейных ценностей</t>
  </si>
  <si>
    <t>Награждение 34 многодетных матерей республики</t>
  </si>
  <si>
    <t>Организация и проведение республиканской научно-правтической конференции по реализации в Удмуртской Республике Десятидетия детства, всеросийской акции "Крылья Ангела", составление социальной карты Удмуртской Республики за 2019 год</t>
  </si>
  <si>
    <t>Клокова А.Л., начальник управления по вопросам семьи и детства;
Иутина О.В., начальник управления мер социальной поддержки</t>
  </si>
  <si>
    <t xml:space="preserve">Увеличение суммарного коэффициента родждаемости до 1,741 в 2019 году                                                                 (30.02.1 - 1,741 ед.;                                                                       30.02.3 -  113,7 ед.;                                                                   30.02.4 - 88,6 ед.)  </t>
  </si>
  <si>
    <t>Ежемесячная денежная выплата нуждающимся в поддержке семьям при рождении в семье третьего и последующих детей</t>
  </si>
  <si>
    <t>Иутина О.В., начальник управления мер социальной поддержки</t>
  </si>
  <si>
    <t>Ежемесячную денежную выплату из бюджета Удмуртской Респрублики вполучат 4,2 тыс. человек, в рамках софинснсирования  - 3,6 тыс. человек</t>
  </si>
  <si>
    <t>Ежемесячную денежную выплату получат 2,7 тыс. человек</t>
  </si>
  <si>
    <t>Предоставление мер социальной поддержки многодетным семьям, предусмотренных законом Удмуртской Республики от 5 мая 2006 года № 13-РЗ «О мерах по социальной поддержке многодетных семей»</t>
  </si>
  <si>
    <t>Клокова А.Л., начальник управления по вопросам семьи и детства</t>
  </si>
  <si>
    <t>Повышение качества жизни семей с детьми,  увеличение количества многодетных семей в Удмуртской Республике, всестороннее укрепление института семьи как формы гармоничной жизнедеятельности личности. Увеличение количества многодетных семей. Улучшение жилищных условий не менее 35 многодетных семей Удмуртской Республики</t>
  </si>
  <si>
    <t xml:space="preserve">Клокова А.Л., начальник управления по вопросам семьи и детства;
Иутина О.В., начальник управления мер социальной поддержки
</t>
  </si>
  <si>
    <t xml:space="preserve">Ежемесячную денежную выплату при рождении ребенка в размере 100 тыс. рублей получат 70 студенческих семей.
Проведение социологического исследования  с целью изучения репродуктивных установок населения Удмуртской Республики методом анкетирования  2,5 тыс. человек 
</t>
  </si>
  <si>
    <t xml:space="preserve">(30.02.5 Ожидаемая продолжительность жизни граждан старше трудоспособного возраста  - 24,82 лет;                                                                                       30.02.6 Число пациентов старше трудоспособного возраста, пролеченных на геронтологических койках  - 1,4 тыс. чел.;                                                                                   30.02.7 Охват граждан старше трудоспособного возраста профилактическими осмотрами, включая диспансеризацию - 25,8 % ;                                                        30.02.8 Доля лиц старше трудоспособного возраста, у которых выявлены заболевания и патологические состояния, находящихся под диспансерным наблюдением - 59,8 % ;                                                                30.02.9 Охват граждан старше трудоспособного возраста из групп риска вакцинацией против пневмококковой инфекции - 40 %                                                                                         (далее по тексту - 30.02.5, 30.02.6, 30.02.7, 30.02.8, 30.02.9 соответственно) </t>
  </si>
  <si>
    <t>Укрепление здоровья, увеличение периода активного долголетия и продолжительности здоровой жизни                                 (30.02.5  - 24,82 лет;                                                                                  30.02.6  - 1,4 тыс. чел.;                                                                                   30.02.7 - 25,8 %;                                                                                                                30.02.8 - 59,8 % ;                                                               30.02.9 - 40 %)</t>
  </si>
  <si>
    <t xml:space="preserve">Иные закупки товаров, работ и услуг для обеспечения государственных (муниципальных) нужд
</t>
  </si>
  <si>
    <t>Не менее 40% лиц старше трудоспособного возраста из групп риска, проживающих в организациях социального обслуживания будут охвачены вакцинацией к концу 2019 года</t>
  </si>
  <si>
    <t>Белоусова М.Е., заместитель министра;
Мохова Н.А., начальник отдела организации социального обслуживания управления по делам инвалидов и организации социального обслуживания; 
Рубцов Д.Н., начальник  управления по экономике и финансам</t>
  </si>
  <si>
    <t>Белоусова М.Е., заместитель министра;
Мохова Н.А., начальник отдела организации социального обслуживания  управления по делам инвалидов и организации социального обслуживания; 
Рубцов Д.Н., начальник  управления по экономике и финансам</t>
  </si>
  <si>
    <t>Белоусова М.Е., заместитель министра;
Мохова Н.А., начальник отдела организации социального обслуживания населения управления по делам инвалидов и организации социального обслуживания; 
Рубцов Д.Н., начальник  управления по экономике и финансам</t>
  </si>
  <si>
    <t>Лубнина О.В., первый заместитель министра;
Белоусова М.Е., заместитель министра;
Мартынюк М.В., заместитель  начальника управления - начальник отдела по делам инвалидов упраления по делам инвалидов и организации социального обслуживания; 
Рудина Г.Ф., начальника управления по делам инвалидов и организации социального обслуживания; 
Юргина Д.Ш., начальник отдела профилактики безнадзорности и беспризорности несовершеннолетних управления по вопросам семьи и детства;
Рубцов Д.Н., начальник управления по экономике и финансам</t>
  </si>
  <si>
    <t>Лубнина О.В., первый заместитель министра;
Белоусова М.Е., заместитель министра;
Рудина Г.Ф., начальник упраления по делам инвалидов и организации социального обслуживания;
Клокова А.Л., начальник управления по вопросам семьи и детства;                                                                           Мартынюк М.В., заместитель  начальника управления - начальник отдела по делам инвалидов упраления по делам инвалидов и организации социального обслуживания; 
Мартынюк И.Н.,  начальник отдела развития материально-технической базы отрасли;
Мохова Н.А., начальник отдела организации социального обслуживания управления по делам инвалидов и организации социального обслуживания; 
Юргина Д.Ш., начальник отдела профилактики безнадзорности и беспризорности несовершеннолетних управления по вопросам семьи и детства</t>
  </si>
  <si>
    <t xml:space="preserve">Обеспечение укрепления материально-технической базы и улучшения условий проживания в стационарных и полустационарных организациях социального обслуживания Удмуртской Республики в соответствии с санитарно-гигиеническими нормами и требованиями пожарной безопасности. Безаварийная работа систем тепло- и водоснабжения в зимний период. Уменьшение издержек и энергосбережение ресурсов                                                                                   (30.03.3 Удельный вес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 требующих реконструкции, зданий, находящихся в аварийном состоянии, ветхих зданий, от общего количества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 - 0%) </t>
  </si>
  <si>
    <t>Подготовка учреждений социального обслуживания к отопительному сезону и исключение возможности влияния температурных факторов на их работу. Уменьшение издержек и энергосбережение ресурсов</t>
  </si>
  <si>
    <t>Рудина Г.Ф., начальник упраления по делам инвалидов и организации социального обслуживания;                     Мартынюк И.Н.,  начальник отдела развития материально-технической базы отрасли;                                                      Юргина Д.Ш., начальник отдела профилактики безнадзорности и беспризорности несовершеннолетних управления по вопросам семьи и детства</t>
  </si>
  <si>
    <t xml:space="preserve">Оснащение учреждений социального обслуживания инженерно-техническими средствами и системами охраны
</t>
  </si>
  <si>
    <t>Проведение мероприятий, посвященных Дню пожилых людей, Дню инвалидов, празднованию Дня Победы в Великой Отечественной войне 1941 - 1945 годов, Дню Героев Отечества. Предоставление адресной финансовой помощи. Проведение республиканского конкурса по компьютерной грамотности среди пожилых людей. Проведение фестивалей, выставок творчества, конкурсов. Разработка и издание информационно-аналитических сборников, справочных изданий, буклетов по вопросам социальной защиты пожилых людей                               (30.03.4 - 42 тыс. человек)</t>
  </si>
  <si>
    <t>Проведение консультаций специалистов организаций социального обслуживания, подведомственных Министерству, по вопросам обеспечения доступности объектов социальной инфраструктуры для инвалидов</t>
  </si>
  <si>
    <t>Проведение консультаций специалистов не менее 5 организаций социального обслуживания, подведомственных Министерству, по вопросам обеспечения доступности объектов социальной инфраструктуры для инвалидов</t>
  </si>
  <si>
    <t>Организация  проведение работ по брендированию автотранспорта</t>
  </si>
  <si>
    <t>Брендирование автотранспорта, приобретаемого Министерством в соответствии с государственным контрактом от 3 июня 2019 года №0813500000119003654_261182/70 в целях доставки лиц старше 65 лет, проживающих в сельской местности, в медицинские организации, символикой национального проекта «Демография» (изготовление и нанесение логотипа на наружную поверхность автотранспорта)</t>
  </si>
  <si>
    <t>Организация надежной системы по обеспечению противопожарной защиты зданий и помещений учреждений социальной защиты населения; снижение рисков возникновения пожаров, аварийных ситуаций, травматизма и гибели людей, предотвращение материального ущерба. Приведение зданий и сооружений к действующим требованиям пожарной безопасности                                                                                                           (30.03.3 - 0%)</t>
  </si>
  <si>
    <t xml:space="preserve">Реализация 442-ФЗ - развитие рынка конкурентоспособных поставщиков социальных услуг. Компенсация предусмотрена Федеральным законом в качестве меры поддержки поставщиков социальных услуг, включенных в реестр поставщиков социальных услуг субъекта Российской Федерации, предоставляющих гражданам социальные услуги в соответствии с индивидуальными программами, но не участвующих в выполнении государственного задания (заказа), то есть не являющихся государственными организациями                                                                 (30.03.5 Доля средств бюджета Удмуртской Республики, выделяемых негосударственным организациям, в том числе социально ориентированным некоммерческим организациям, на предоставление услуг, в общем объеме средств бюджета Удмуртской Республики выделяемых на предоставление социального обслуживания и социального сопровождения - 5%;
30.03.6 Удельный вес организаций социального обслуживания, основанных на иных формах собственности, в общем количестве организаций социального обслуживания всех форм собственности - 11,2%;                                                                                                                 (далее по тексту - 30.03.5, 30.03.6 соответственно)
</t>
  </si>
  <si>
    <t xml:space="preserve">Реализация 442-ФЗ - развитие рынка конкурентоспособных поставщиков социальных услуг. Компенсация предусмотрена Федеральным законом в качестве меры поддержки поставщиков социальных услуг, включенных в реестр поставщиков социальных услуг субъекта Российской Федерации, предоставляющих гражданам социальные услуги в соответствии с индивидуальными программами, но не участвующих в выполнении государственного задания (заказа), то есть не являющихся государственными организациями                                                                           (30.03.5 - 5%;                                                                                         30.03.6 - 11,2%)                                                                                  </t>
  </si>
  <si>
    <t xml:space="preserve">Белоусова М.Е., заместитель министра;
Мартынюк И.Н., начальник отдела развития материально-технической базы отрасли;
Рубцов Д.Н., начальник управления по экономике и финансам   </t>
  </si>
  <si>
    <t xml:space="preserve">Повышение качества жизни граждан пожилого возраста и инвалидов
</t>
  </si>
  <si>
    <t xml:space="preserve"> Приобретение втотранспорта в целях доставки лиц старше 65 лет, проживающих в сельской местности, в медицинские организации</t>
  </si>
  <si>
    <t xml:space="preserve">Приобретение не менее 21 автотранспортного средства для создания не менее 27 мобильных бригад (с учетом имеющегося автотранспорта)
</t>
  </si>
  <si>
    <t>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</si>
  <si>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Повышение качества жизни граждан пожилого возраста и инвалидов</t>
  </si>
  <si>
    <t xml:space="preserve">Лубнина О.В., первый заместитель министра;
Белоусова М.Е., заместитель министра;                                                       Рудина Г.Ф., начальник управления по делам инвалидов и организации социального обслуживания;
Рубцов Д.Н., начальник управления по экономике и финансам;                                                                                       Микрюкова О.Н., начальник управления правовой работы, контроля и надзора;                                                                     Латыпова Э.И., начальник сектора сопровождения комиссии по делам несовершеннолетних
 </t>
  </si>
  <si>
    <t xml:space="preserve">Повышение прозрачности деятельности Минсоцполитики УР,  территориальных органов и подведомственных организаций , обеспечение публичности деятельности Минсоцполитики УР, в том числе размещение информации в сети «Интернет»                                                                                               (30.04.1 Удельный вес проведенных Минсоцполитики УР контрольных мероприятий (ревизий и проверок) использования ресурсного обеспечения государственной программы к числу запланированных - 100%;                                                                                                    30.04.2 Уровень выполнения значений целевых показателей (индикаторов) государственной программы - не менее 90%;                                                                                        30.04.3 Доля государственных услуг, предоставляемых по принципу "одного окна" в многофункциональных центрах предоставления государственных и муниципальных услуг, от числа государственных услуг, включенных в перечень государственных услуг, утвержденный постановлением Правительства Удмуртской Республики от 4 марта 2013 года № 97 - 100%                                                                                        (далее по тексту 30.04.1, 30.04.2 соотвестственно)
</t>
  </si>
  <si>
    <t>Создание условий для реализации полномочий Минсоцполитики УР. Организация реализации мероприятий государственных, республиканских, ведомственных целевых программ. Повышение эффективности распределения бюджетных средств. Повышение уровня качества финансового менеджмента, повышение уровня бюджетной дисциплины, бюджетного планирования, управления бюджетными расходами                                                                                     (30.04.1 -100%;                                                                                   30.04.2 - не менее 90%)</t>
  </si>
  <si>
    <t>Белоусова М.Е., заместитель министра;
Кучумова С.Е., начальник управления бухгалтерского учета и консолилированной отчетности - главный бухгалтер;
Рубцов Д.Н.,  начальник управления по экономике и финансам;                                                                                            Латыпова Э.И., начальник сектора сопровождения комиссии по делам несовершеннолетних</t>
  </si>
  <si>
    <t xml:space="preserve">Осуществление мер по координации деятельности органов и учреждений системы профилактики безнадзорности и правонарушений несовершеннолетних
</t>
  </si>
  <si>
    <t>Повышение удовлетворенности удовлетворенных качеством предоставления государственных услуг                 (30.04.4 Доля заявителей, удовлетворенных качеством предоставления государственных услуг Минсоцполитики УР, от общего числа заявителей, обратившихся за получением государственных услуг - 94%)</t>
  </si>
  <si>
    <t>Уменьшение времени ожидания при получении государственной услуги                                                                   (30.04.5 Время ожидания в очереди при обращении заявителя в Минсоцполитики УР и его территориальные органы для получения государственных услуг  - не более15 мин.)</t>
  </si>
  <si>
    <t xml:space="preserve">Белоусова М.Е., заместитель министра;
Иутина О.В., начальник управления мер социальной поддержки;
Рубцов Д.Н., начальник управления по экономике и финансам;                                                                                            Торхов И.В., начальник отдела социальных выплат управления мер социальной поддержки;                     Мартынюк М.В., заместитель  начальника управления - начальник отдела по делам инвалидов упраления по делам инвалидов и организации социального обслуживания                                                                      </t>
  </si>
  <si>
    <t xml:space="preserve">Лубнина О.В., первый заместитель министра;
Белоусова М.Е., заместитель министра;
Мартынюк М.В., заместитель  начальника управления - начальник отдела по делам инвалидов упраления по делам инвалидов и организации социального обслуживания; Рудина Г.Ф.,начальника управления по делам инвалидов и организации социального обслуживания; 
Юргина Д.Ш., начальник отдела профилактики безнадзорности и беспризорности несовершеннолетних управления по вопросам семьи и детства;
Рубцов Д.Н., начальник управления по экономике и финансам;                                                               
Мохова Н.А., начальник отдела организации социального обслуживания управления по делам инвалидов и организации социального обслуживания;                                                                       Мартынюк И.Н., начальник отдела развития материально-технической базы отрасли
</t>
  </si>
  <si>
    <t>Осуществление деятельности, связанной с перевозкой носит заявительный принцип (перевозки в 2019 году не осуществлялись в связи с отсутствием потребности)</t>
  </si>
  <si>
    <t>Государственнм заданием  на 2018 год предусмотрено 18 мероприятий, в течение года мероприятия выполнены полностью</t>
  </si>
  <si>
    <t>Предоставление мер социальной поддержки многодетным семьям</t>
  </si>
  <si>
    <t>Предоставлене безвозмездных субсидий многодетным семьям, признанным нуждающимися в улучшении жилищных условий, на строительство, реконструкцию, капитальный ремонт и приобретение жилых помещений</t>
  </si>
  <si>
    <t>мероприятие реализовано по строке 30 2 Р1</t>
  </si>
  <si>
    <t>Выплата стипендии  учащимся за 8 меясцев 2019 года  Сарапульского колледжа для инвалидов произведена в полнои объеме. За 8 месяцев 2019 года выплачено 1446,3 тыс. руб. В соответствии с распоряжением Правительства Удмуртской Республики от 1 марта 2019 года № 196-р «Об изменении подведомственности бюджетного профессионального образовательного учреждения «Сарапульский колледж для инвалидов» учредителем учреждения с 1 сентября 2019 года является  Министерство образования и науки Удмуртской Республики</t>
  </si>
  <si>
    <t>Протезно-ортопедические изделия получили 1111 человек</t>
  </si>
  <si>
    <t>В конкурсе на предоставление субсидий из бюджета Удмуртской Республики на реализацию программ социальной поддержки отдельных категорий граждан в 2019 году приняли участие 44 некоммерческих организаций, из них 10 организаций победили и реализовали программы на сумму 1921,0 тыс.  руб.</t>
  </si>
  <si>
    <t>Денежные компенсационные выплаты за питание предоставлены 13 детям-сиротам и детям, оставшимся без попечения родителей  на сумму 144,9 тыс. рублей</t>
  </si>
  <si>
    <t xml:space="preserve"> За 8 месяцев 2019 года выплачено 393,6 тыс. рублей. В соответствии с распоряжением Правительства Удмуртской Республики от 1 марта 2019 года № 196-р «Об изменении подведомственности бюджетного профессионального образовательного учреждения «Сарапульский колледж для инвалидов» учредителем учреждения с 1 сентября 2019 года является  Министерство образования и науки Удмуртской Республики</t>
  </si>
  <si>
    <t>Осуществлена выплата единовременного денежного пособия  детям-сиротам и детям, оставшимся без попечения родителей, лицам из числа детей-сирот и детей, оставшихся без попечения родителей, выпускникамв Сарапульского колледжа для инвалидов. за 8 месяцев 2019 года выплачено 1,0 тыс. рублей. В соответствии с распоряжением Правительства Удмуртской Республики от 1 марта 2019 года № 196-р «Об изменении подведомственности бюджетного профессионального образовательного учреждения «Сарапульский колледж для инвалидов» учредителем учреждения с 1 сентября 2019 года является  Министерство образования и науки Удмуртской Республики</t>
  </si>
  <si>
    <t>Выплата не производилась.</t>
  </si>
  <si>
    <t xml:space="preserve"> В соответствии с распоряжением Правительства Удмуртской Республики от 1 марта 2019 года № 196-р «Об изменении подведомственности бюджетного профессионального образовательного учреждения «Сарапульский колледж для инвалидов» учредителем учреждения с 1 сентября 2019 года является  Министерство образования и науки Удмуртской Республики</t>
  </si>
  <si>
    <t>В рамках государственного задания оказаны услуги: реализация основных профессиональных образовательных программ профессионального обучения - программ профессиональной подготовки по профессиям рабочих, должностям служащих - 35101человеко-часов;                                                                                     реализация образовательных программ среднего профессионального образования - программ подготовки квалифицированных рабочих, служащих - 30 чел.;        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- 42 чел.;                                                                               реализация образовательных программ среднего профессионального образования - программ подготовки специалистов среднего звена - 62 чел. В соответствии с распоряжением Правительства Удмуртской Республики от 1 марта 2019 года № 196-р «Об изменении подведомственности бюджетного профессионального образовательного учреждения «Сарапульский колледж для инвалидов» учредителем учреждения с 1 сентября 2019 года является  Министерство образования и науки Удмуртской Республики</t>
  </si>
  <si>
    <t>Консультации проводились по запросу. Проведено консультаций специалистов более 5 организаций социального обслуживания, подведомственных Министерству, по вопросам обеспечения доступности объектов социальной инфраструктуры для инвалидов</t>
  </si>
  <si>
    <t>Средства в размере 8,9 млн. руб., направленные в рамках реализации мероприятий по подготовке Министерства, его территориальных органов и подведомственных ему организаций к отопительному сезону, на замену оконных блоков, ремонт системы отопления, ремонт водопровода и др., способствуют уменьшению издержек и энергосбережению ресурсов</t>
  </si>
  <si>
    <t>В рамках выделенных средств на обеспечение комплексной безопасности частично оснащено 21 учреждение инженерно-техническими средствами и системами охраны</t>
  </si>
  <si>
    <t>В рамках выделенных средств на обеспечение пожарной безопасности осуществлена противопожарная защита зданий и помещений учреждений социальной защиты населения, а также в сфере занятости населения, устранялись предписания пожарных надзорных органов                                                                                   (30.03.3 - 0%)</t>
  </si>
  <si>
    <t>Приобретено 26 единиц автотранспорта в каждый сельский район Удмуртской Республики</t>
  </si>
  <si>
    <t>Проведены мероприятия по популязации семейных ценностей</t>
  </si>
  <si>
    <t>67 семьи, воспитывающих ребенка-инвалида, получили бесплатную путевку «Мать и дитя» в санаторий «Ижсталь».</t>
  </si>
  <si>
    <t>15 семей награждено знаком отличия «Родительская слава» (13 супружеских пар и 2 одиноких отца)</t>
  </si>
  <si>
    <t>26 многодетных матерей удостоены знаком отличия "Материнская слава"</t>
  </si>
  <si>
    <t>1) 30 мая2019 года состоялась Республиканская научно-практическая конференция «Десятилетие детства в Удмуртской Республике»                                    2) 22 ноября 2019 года в Национальном музее Удмуртской Республики имени Кузебая Герда стартовала Всероссийская Акция «Крылья ангела», в которой приняли участие 40 детей, проходящих социальную реабилитацию в учреждениях социального обслуживания и Республиканском реабилитационном центре «Адели». Также акция проходила в 7 социально-реабилитационных центрах для несовершеннолтених и 25 отделениях социальной помощи семье и детям и профилактики безнадзорности комплексных центров социального обслуживания населения Удмуртской Республики. Всего в акции приняло участие более 700 детей.</t>
  </si>
  <si>
    <t>В 2019 году мерами социальной поддержки многодетным семьям воспользовались 24,5 тыс. многодетных семей</t>
  </si>
  <si>
    <t>В 2019 году 144,7 тыс. рублей направлено  на личные расходы детям-сиротам и детям, оставшимся без попечения родителей. Денежные средства (согласно потребности) направлены в полном объеме</t>
  </si>
  <si>
    <t>В рамках госзадания за 2019 год проведены  144 мероприятий, направленных на профилактику асоциального и деструктивного поведения подростков и молодежи, поддержка детей и молодежи, находящейся в социально-опасном положении; консультативная, психологическая, педагогическая, юридическая, социальная и иная помощь лицам, усыновившим (удочерившим) или принявшим под опеку (попечительство) ребенка оказана 1,6 тыс. семьям</t>
  </si>
  <si>
    <t xml:space="preserve">Реестр поставщиков социальных услуг по состоянию на 31.12.2019 включает 13 негосударственных организаций:
Реестр поставщиков социальных услуг по состоянию на 31.12.2019 включает 13 негосударственных организаций:
1. Автономная некоммерческая организация «Служба социальной помощи «Доброе сердце»;
2. Общественная организация инвалидов и ветеранов радиационных аварий - Республиканское общество Союз «Чернобыль» Удмуртской Республики;
3. Общество с ограниченной ответственностью «НАДЕЖДА»;
4. Республиканская общественная организация по содействию защите равенства прав и социальных гарантий граждан Удмуртской Республики «ГАРАНТИЯ ЗАЩИТЫ»;
</t>
  </si>
  <si>
    <t>Реализация государственной программы путем организации и совершенствования работы с гражданами по предоставлению мер социальной поддержки, повышению адресности, внедрению единой автоматизированной системы учета предоставляемых выплат, компенсаций, пособий, предоставление государственных услуг населению</t>
  </si>
  <si>
    <t>Соотношение средней заработной платы социальных работников государственных учреждений Удмуртской Республики и муниципальных учреждений в Удмуртской Республике со средней заработной платой в Удмуртской Республике*</t>
  </si>
  <si>
    <t>не вып.</t>
  </si>
  <si>
    <t xml:space="preserve">Невыполнение показателя связано с тем, что 3 сентября 2018 года Президиумом Совета при Президенте РФ по стратегическому развитию и национальным проектам утвержден паспорт национального проекта "Демография". В рамках разработки его составляющей  - федерального проекта "Финансовая поддержка семей при рождении детей" Минтрудом РФ были установлены новые плановые и фактичекие  значения целевых показателей (в том числе суммарный коэффициент рождаемости), которые ниже поазателей запланированных Госпрограммой .                                             В связи с отсутствие значений показателя за 2019 год, для расчета приняты значения 2017-2018 года. </t>
  </si>
  <si>
    <t>Соцподдержка в виде денежной выплаты предоставлялась ежемесячно  124,6 тыс. ветеранам труда Удмуртской Республики</t>
  </si>
  <si>
    <t>Соцподдержка в виде денежной выплаты предоставлялась ежемесячно 0,9 тыс.реабилитированным лицам и лицам, признанным пострадавшими от политических репрессий (ежемесячная денежная выплата)</t>
  </si>
  <si>
    <t>Выплаты предоставлены 130,5 тыс. получателей</t>
  </si>
  <si>
    <t>Выплаты предоставлены 0,9 тыс. получателям.</t>
  </si>
  <si>
    <t>Выплаты предоставлены 122,3 тыс. гражданам.</t>
  </si>
  <si>
    <t>Материальная помощь оказана 7,2 тыс. получателям, в том числе 240 в форме социального контракта.</t>
  </si>
  <si>
    <t xml:space="preserve">Выплаты произведены 1974 супружеским парам в размере 3448 рублей </t>
  </si>
  <si>
    <t>Производится выплата ежемесячного денежного вознаграждения 31 гражданам, удостоенным звания «Почетный гражданин Удмуртской Республики», и 6 вдовам почетных граждан</t>
  </si>
  <si>
    <t xml:space="preserve"> Государственное пособие на погребение  (в случаях, установленных Федеральным законом от 12.01.1996 № 8-ФЗ) предоставлено  2,2 тыс. чел. 
</t>
  </si>
  <si>
    <t xml:space="preserve">61 инвалид боевых действий, проходивших военную службу по призыву, получили ежегодную денежную выплату </t>
  </si>
  <si>
    <t>Дополнительное пенсионное обеспечение предоставлено  955 гражданам</t>
  </si>
  <si>
    <t>Выплаты предоставлены  5 050 гражданам</t>
  </si>
  <si>
    <t>Пенсионное обеспечение   33 (гарантия социальной защиты)  гражданам, работавшим в учреждениях противопожарной службы УР не менее 25 лет (достигшим возраста 50 лет) и в профессиональных аварийно-спасательных службах, профессиональных аварийно-спасательных формированиях УР не менее 15 лет (достигшим возраста 40 лет)</t>
  </si>
  <si>
    <t xml:space="preserve">Ежемесячное пособие при возникновении поствакцинальных осложнений выплачивалось 6 гражданам, единовременное пособие выплачено 2 гражданам        </t>
  </si>
  <si>
    <t>53 инвалидам выплачена компенсация страховых премий по договорам ОСАГО по факту обращения</t>
  </si>
  <si>
    <t>Компенсация предоставлена  11,7 тыс. гражданам. Оплата почтовых и банковских услуг при осуществлении выплаты ежемесячной денежной компенсации произведена в полноим объеме</t>
  </si>
  <si>
    <t>Ежемесячным пособием на ребенка обеспечены 34,9 тыс. семей (69,4 тысяча детей)</t>
  </si>
  <si>
    <t>Пособие по беременности и родам получили 3,1 тыс. безработных женщин в год</t>
  </si>
  <si>
    <t xml:space="preserve">За год пособие получили  10,2 тыс. человек. Единовременное пособие при рождении ребенка получили 2,2 тыс. человек в год 
</t>
  </si>
  <si>
    <t>Ежемесячную денежную выплату в размере 5000,00 рублей получили 3,1 тыс. человек</t>
  </si>
  <si>
    <t xml:space="preserve">Единовременное пособие беременной жене военнослужащего, проходящего военную службу по призыву, получили  22 человека;
ежемесячное пособие на ребенка военнослужащего, проходящего военную службу по призыву, получили 89 человек.           </t>
  </si>
  <si>
    <t>402 семьи, направляющие детей-инвалидов на продолжительное лечение или операцию за пределы Удмуртской Республики, получили материальную помощь</t>
  </si>
  <si>
    <t>Ежемесячную денежную выплату из бюджета Удмуртской Респрублики вполучат 3,1 тыс. человек, в рамках софинснсирования  - 6,4 тыс. человек</t>
  </si>
  <si>
    <t>Ежемесячную денежную выплату получили 5,98 тыс. человек</t>
  </si>
  <si>
    <t>В республиканском конкурсе приняли участие 43 неработающих пенсионероа Два победителя финального этапа конкурса стали членами сборной команды Удмуртской Республики для участия в IX Всероссийском чемпионате по компьютерному многоборью среди пенсионеров, который состоялся в июне 2019 года в Кирове</t>
  </si>
  <si>
    <t>Единовременную выплату на ремонт жилья получил 61 ветеран ВОВ</t>
  </si>
  <si>
    <t xml:space="preserve"> В комплексных центрах социального обслуживания населения проводились специализированные оздоровительные заезды для ветеранов Великой Отечественной войны и граждан пожилого возраста, всего было охвачено 10 319  человек. 
Традиционно в республике были проведены республиканские торжественные мероприятия, посвященные Дню пожилого человека, Дню инвалидов, в которых  приняли участие более 31 тысячи человек. Так, ко Дню пожилого человека были организованы праздничные встречи ветеранов с участием руководителей министерств и ведомств; произведены выплаты, приуроченные ко Дню пожилых людей. Кульминацией празднования Дня пожилых людей в республике стал первый республиканский фестиваль «Яркие краски осени жизни!», который прошел с 30 сентября по 2 октября на территории Зоопарка Удмуртии. За эти дни Зоопарк Удмуртии посетили 13 000 пенсионеров со всей республики, для которых были открыты 49 тематических площадок с выступлениями профессионалов и экспертов в сфере творчества, образования, активного образа жизни, досуга, а также историями успеха людей 55+.
Ко Дню инвалида (28 ноября) в АУК УР «Государственный цирк Удмуртской Республики» (далее - Цирк) прошли традиционные республиканские торжественные мероприятия, в которых приняли участие более 1700 инвалидов пожилого возраста. В рамках мероприятий, кроме праздничного представления, в фойе Цирка организациями социальной направленности были представлены мастер-классы, презентации инновационных и востребованных в современных условиях у граждан пожилого возраста и инвалидов услуг.
Организовано чествование:
- ветеранов ВОВ, награжденных знаком «Житель блокадного Ленинграда» (54 чел.);
- Героев Социалистического труда и полных кавалеров ордена Трудовой Славы, вдов и родителей погибших (умерших) Героев Советского Союза, Героев Российской Федерации (12 чел.);
- ветеранов ВОВ в связи с юбилейными датами (90 лет и далее) – 1 557 чел.
В торжественных мероприятиях, посвященные 75-й годовщине освобождения Ленинграда, прошедших в городе Санкт-Петербурге, приняли участие ветераны от Удмуртской Республики: Болотова Мария Сергеевна и Фишер Татьяна Яковлевна - ветераны ВОВ, награжденные знаком «Житель блокадного Ленинграда».
В праздничных мероприятиях, посвященных Дню Героев Отечества, которые прошли 6 декабря в г. Уфа от Удмуртии приняли участие члены семьи Героя Российской Федерации Кравцова Станислава Эдуардовича - жена Волкова Наталья Рашидовна и сын Кравцов Владислав Святославович. 
  В рамках празднования Дня Победы прошли мероприятия по поздравлению ветеранов ВОВ (инвалиды и участники ВОВ, жители блокадного Ленинграда, несовершеннолетние узники):
- вручение от имени Главы УР поздравительной открытки и памятного подарочного набора, 
- предоставление единовременной выплаты (Указом Главы Удмуртской Республики от 19.04.2019 № 45 за счет регионального бюджета предусматривалась единовременная выплата в размере 2000 рублей).
В этом году в чествовании ветеранов приняли участие крупные торговые сети и предприятия республики. В дополнение к денежной выплате ветеранам были вручены продуктовые наборы и электрические чайники. Участие 63 ветеранов ВОВ в Параде Победы и на Государственном приеме у Главы Удмуртской Республики сопровождалось активной волонтерской поддержкой в лице Волонтеров Победы и волонтеров форума Транспорт ветерана.
В декабре ветераны ВОВ были поздравлены с Новый годом, в поздравлении приняли участие представители всех органов исполнительной власти республики, а также органов местного самоуправления. Ветераны ВОВ к празднику получили единовременные выплаты в размере 2 000 рублей.
</t>
  </si>
  <si>
    <t xml:space="preserve">Произведены работы по брендированию 25 транспортных средств (изготовление и нанесение логотипа на наружную поверхность транспортного средства) </t>
  </si>
  <si>
    <t>Разработано и выпущено  28,7 тыс. экз.буклетов</t>
  </si>
  <si>
    <t>вып.</t>
  </si>
  <si>
    <t>не учитивыть в расете как мероприятие</t>
  </si>
  <si>
    <t>Коэффициент рождаемости в возрастной группе 25-29 лет (число родившихся на 1000 женщин соответствующего возраста)</t>
  </si>
  <si>
    <t>не брать в расчет</t>
  </si>
  <si>
    <t>* Значения показателей за 2017-2018 годы</t>
  </si>
  <si>
    <t xml:space="preserve">Повышение качества жизни семей с детьми, увеличение количества многодетных семей в Удмуртской Республике, всестороннее укрепление института семьи как формы гармоничной жизнедеятельности                                                          (30.02.1 Суммарный коэффициент рождаемости -           1,49 ед. (далее по тексту - 30.02.1);                                                                                           30.02.2 - 0,6 ед.)
</t>
  </si>
  <si>
    <t>лет</t>
  </si>
  <si>
    <t>не вып</t>
  </si>
  <si>
    <t>(30.02.1 -1,741 ед.;                                                                       30.02.3 Коэффициент рождаемости в возрастной группе 25-29 лет (число родившихся на 1000 женщин соответствующего возраста) - 113,7 ед.;                          30.02.4 Коэффициент рождаемости в возрастной группе 30-34  лет (число родившихся на 1000 женщин соответствующего возраста) - 88,6 ед.                             (далее по тексту - 30.02.3, 30.02.4 соответственно)</t>
  </si>
  <si>
    <t xml:space="preserve">(30.02.1 - 1,63 ед.* (план - 1,72).*;                                                                       30.02.3 -  105,5ед *.;                                                                   30.02.4 - 80,2 ед*.)  </t>
  </si>
  <si>
    <r>
      <t xml:space="preserve">В рамках государственного задания оказываются государственные услуги: предоставление социального обслуживания в стационарной форме                                (30.00.1 Доля граждан, получивших социальные услуги в организациях социального обслуживания населения, в общем числе граждан, обратившихся за получением социальных услуг в организации социального обслуживания населения - 99,9%;                                                              </t>
    </r>
    <r>
      <rPr>
        <sz val="9"/>
        <color theme="1"/>
        <rFont val="Times New Roman"/>
        <family val="1"/>
        <charset val="204"/>
      </rPr>
      <t xml:space="preserve">30.00.2 Соотношение средней заработной платы социальных работников государственных учреждений Удмуртской Республики и муниципальных учреждений в Удмуртской Республике со средней заработной платой в Удмуртской Республике - 100,1%;        </t>
    </r>
    <r>
      <rPr>
        <sz val="9"/>
        <rFont val="Times New Roman"/>
        <family val="1"/>
        <charset val="204"/>
      </rPr>
      <t xml:space="preserve">                                                                                                                  30.03.1. Обеспеченность услугами стационарных организаций социального обслуживания - 22 места на 10 тыс. жителей)                                                                (далее по тексту - 30.00.1, 30.00.2 соответственно)
</t>
    </r>
  </si>
  <si>
    <t>(30.00.1  - 99,9%;                                                                                                              30.00.2 - 100,1 %)</t>
  </si>
  <si>
    <r>
      <t xml:space="preserve">(30.00.1  - 100,0%;                                                                                                              </t>
    </r>
    <r>
      <rPr>
        <sz val="9"/>
        <color theme="1"/>
        <rFont val="Times New Roman"/>
        <family val="1"/>
        <charset val="204"/>
      </rPr>
      <t>30.00.2 - 100,1 %;</t>
    </r>
    <r>
      <rPr>
        <b/>
        <sz val="9"/>
        <color rgb="FFFF0000"/>
        <rFont val="Times New Roman"/>
        <family val="1"/>
        <charset val="204"/>
      </rPr>
      <t xml:space="preserve">        </t>
    </r>
    <r>
      <rPr>
        <sz val="9"/>
        <rFont val="Times New Roman"/>
        <family val="1"/>
        <charset val="204"/>
      </rPr>
      <t xml:space="preserve">                                                                                                  30.03.2 Удельный вес детей-инвалидов, получивших социальные услуги в организациях социального обслуживания, в общей численности детей-инвалидов - 60 %) </t>
    </r>
  </si>
  <si>
    <t>- 4,64 п.п.</t>
  </si>
  <si>
    <t xml:space="preserve">не брать в расчет </t>
  </si>
  <si>
    <t xml:space="preserve">Отсутствие в 2019 году финансирования ПФ РФ </t>
  </si>
  <si>
    <t xml:space="preserve">В 2019 году изменен порядок  использования средств. </t>
  </si>
  <si>
    <t xml:space="preserve">Создание системы долговременного ухода за гражданами пожилого возраста и инвалидами
</t>
  </si>
  <si>
    <t xml:space="preserve">Повышение качества жизни граждан пожилого возраста и инвалидов, получающих социальные услуги, в результате разработки и реализации плана мероприятий ("дорожной карты") по созданию системы долговременного ухода за гражданами пожилого возраста и инвалидами, признанными нуждающимися в социальном обслуживании
</t>
  </si>
  <si>
    <t>вып</t>
  </si>
  <si>
    <t xml:space="preserve">Произведенна Выплата по распоряжению Главы Удмуртской Республики </t>
  </si>
  <si>
    <t>Отдельные кандидатуры отклонены. Уменьшение количества заявок</t>
  </si>
  <si>
    <t xml:space="preserve">Ежемесячную денежную выплату при рождении ребенка в размере 100 тыс. рублей получили 103 студенческих семеи.                                    В июне 2019 года из республиканского бюджета выделены финансовые средства для проведения масштабного социологического исследования с целью выявить, какие репродуктивные установки преобладают у женщин разных возрастных категорий.
По результатам  конкурсных процедур 5.11.2019 года был заключен государственный контракт с ООО «А-Бизнес». 26 декабря 2019 года государственный контракт был расторгнут в связи с недобросовестностью поставщика услуг
</t>
  </si>
  <si>
    <t xml:space="preserve">5. Индивидуальный предприниматель Пасынков Михаил Анатольевич;
6. Индивидуальный предприниматель Муфаздалов Игорь Анатольевич;
7. ООО «Медицинская компания  «Благо»;
8. Региональное отделение Общероссийской общественной организации «Союз пенсионеров России» в Удмуртской Республике;
9. Благотворительный фонд «Победа» Удмуртской Республики; 
10. Акционерное общество «Ижевский механический завод – 2»;
11. Региональное общественное движение в Удмуртской Республике в поддержку людей с синдромом Дауна и их семей «Солнечный мир»;
12. Автономная некоммерческая организация «Центр социальной реабилитации «Судьбы»;
13. ООО Медицинское частное учреждение «Юнимед».
  (30.03.5 - 0,36%                                                 30.03.6  - 23,64%) </t>
  </si>
  <si>
    <t xml:space="preserve">Невыполнение показателя 30.02.1 связано с тем, что 3 сентября 2018 года Президиумом Совета при Президенте РФ по стратегическому развитию и национальным проектам утвержден паспорт национального проекта "Демография". В рамках разработки его составляющей  - федерального проекта "Финансовая поддержка семей при рождении детей" Минтрудом РФ были установлены новые плановые и фактичекие  значения целевых показателей (в том числе суммарный коэффициент рождаемости), которые ниже поазателей запланированных Госпрограммой .                                             В связи с отсутствие значений показателя за 2019 год, для расчета приняты значения 2017-2018 года. </t>
  </si>
  <si>
    <t>Показатели 30.02.3 и 30.02.4 введены в 2019 году. Фактические значения за 2019 год будут представлены Росстатом во 2 квартале 2020 года. Для расчета принять  данные 2017-2018 года, также не представляется возможным в связи с отуствием плановых показателей на 2018 год (данные показатели показатели не будут учтены при расчете эффективности Госпрограммы)</t>
  </si>
  <si>
    <t>Сокращение количества обратившихся за помощью</t>
  </si>
  <si>
    <t>110,72%</t>
  </si>
  <si>
    <t>Обеспечение реализации государственной программы - организация и совершенствование работы с гражданами по предоставлению мер социальной поддержки, повышению адресности, внедрение единой автоматизированной системы учета предоставляемых выплат, компенсаций, пособий, предоставление государственных услуг населению                                                   (30.04.1 -100%;                                                                                   30.04.2 - не менее 90%)</t>
  </si>
  <si>
    <t>100 % лиц старше трудоспособного возраста из групп риска, проживающих в организациях социального обслуживания будут охвачены вакцинацией к концу 2019 года</t>
  </si>
  <si>
    <t>* Значение за 2017-1018 годы</t>
  </si>
  <si>
    <t>** Плановое значение на 2019 год</t>
  </si>
  <si>
    <t>Показатели введены в 2019 году. Фактические значения за 2019 год будут представлены во 2 квартале 2020 года. Для расчета припнять данные 2017-2018 года, также не представляется возможным в связи с отуствием плановых показателей на 2018 год (показатели не будут учтены при расчете эффективности Госпрограммы)</t>
  </si>
  <si>
    <t>60,0 п.п</t>
  </si>
  <si>
    <t>5,34 п.п.</t>
  </si>
  <si>
    <t xml:space="preserve">Принятие распоряжения Правительства Удмуртской Республики от 18.01.2019 № 22-р «Об утверждении плана мероприятий («дорожной карты») по созданию системы долговременного ухода за гражданами пожилого возраста и инвалидами, признанными нуждающимися в социальном обслуживании, в Удмуртской Республике на 2019-2024 годы».                                             Повышение качества жизни граждан пожилого возраста и инвалидов в результате реализации мероприятий «дорожной карты»:                                                              1) по доставке лиц старше 65 лет, проживающих в сельской местности, в медицинские организации для прохождения диспансеризации и профилактических осмотров (за 2019 год осуществлен 901 выезд, 4927 человек доставлены в медицинские организации) 
2) по сопровождаемому проживанию инвалидов на базе социального общежития филиала КЦСОН г. Ижевска в Первомайском районе. (в реализации мероприятия в 2019 году приняли участие 4 человека).
</t>
  </si>
  <si>
    <t>Укрепление здоровья, увеличение периода активного долголетия и продолжительности здоровой жизни                                                 (30.02.5  - 24,82 лет**;                                                                                  30.02.6  - 1,55 тыс. чел.;                                                                                   30.02.7 - 25,8 %;                                                                                                                30.02.8 - 59,8 % ;                                                               30.02.9 - 100%)</t>
  </si>
  <si>
    <t xml:space="preserve">Выполнено.                                                           (30.01.1 Удельный вес малоимущих граждан, получающих меры социальной поддержки в соответствии с нормативными правовыми актами Российской Федерации и нормативными правовыми актами Удмуртской Республики, в общей численности малоимущих граждан в Удмуртской Республике, обратившихся за получением мер социальной поддержки - 98,8%;
30.01.2 Удельный вес граждан, получивших ежемесячную денежную компенсацию на оплату жилого помещения и коммунальных услуг (федеральные льготники), в общей численности пенсионеров, проживающих на территории Удмуртской Республики - 26,7%;
30.01.3 Удельный вес граждан, получивших ежемесячную денежную компенсацию на оплату жилого помещения и коммунальных услуг (региональные льготники), в общей численности пенсионеров, проживающих на территории Удмуртской Республики -28,6%)                                          </t>
  </si>
  <si>
    <t xml:space="preserve">Выполнено.                                                       </t>
  </si>
  <si>
    <t>Выполнено.                                                       Государственная социальная помощь предоставлена в полном объеме всем обратившимся и иемующим право на ее получение</t>
  </si>
  <si>
    <t>Выполнено.                                                       Удовлетворение потребности в перевозке несовершеннолетних, самовольно покинувших свой дом, на 100%.                                                                          (30.02.2 Удельный вес детей, находящихся в социально опасном положении, в общей численности детского населения Удмуртской Республики - 0,6 ед.)</t>
  </si>
  <si>
    <t>Не  выполнено.                                                       Повышение качества жизни семей с детьми, увеличение количества многодетных семей в Удмуртской Республике, всестороннее укрепление института семьи как формы гармоничной жизнедеятельности                                                          (30.02.1 Суммарный коэффициент рождаемости - 1,63 ед.* (план - 1,741 ед..*(далее по тексту - 30.02.1);                                                                                           30.02.2 - 0,6 ед.)</t>
  </si>
  <si>
    <t>Выполнено.                                                       (30.02.1 - 1,63 ед.* (план - 1,72 ед*);                                                                       30.02.3 Коэффициент рождаемости в возрастной группе 25-29 лет (число родившихся на 1000 женщин соответствующего возраста) - 105,5 ед.*;                          30.02.4 Коэффициент рождаемости в возрастной группе 30-34  лет (число родившихся на 1000 женщин соответствующего возраста) - 80,2 ед. *                            (далее по тексту - 30.02.3, 30.02.4 соответственно)</t>
  </si>
  <si>
    <t xml:space="preserve">Выполнено.                                                       (30.02.5 Ожидаемая продолжительность жизни граждан старше трудоспособного возраста  - 24,82 лет**);                                                                                       30.02.6 Число пациентов старше трудоспособного возраста, пролеченных на геронтологических койках  - 1,55 тыс. чел.;                                                                                   30.02.7 Охват граждан старше трудоспособного возраста профилактическими осмотрами, включая диспансеризацию - 25,8 % ;                                                        30.02.8 Доля лиц старше трудоспособного возраста, у которых выявлены заболевания и патологические состояния, находящихся под диспансерным наблюдением - 59,8 % ;                                                                30.02.9 Охват граждан старше трудоспособного возраста из групп риска вакцинацией против пневмококковой инфекции - 100 %                                                                                         (далее по тексту - 30.02.5, 30.02.6, 30.02.7, 30.02.8, 30.02.9 соответственно) </t>
  </si>
  <si>
    <r>
      <t xml:space="preserve">Выполнено.                                                         В рамках государственного задания оказываются государственные услуги: предоставление социального обслуживания в стационарной форме                                (30.00.1 Доля граждан, получивших социальные услуги в организациях социального обслуживания населения, в общем числе граждан, обратившихся за получением социальных услуг в организации социального обслуживания населения - 100%;                                                              </t>
    </r>
    <r>
      <rPr>
        <sz val="9"/>
        <color theme="1"/>
        <rFont val="Times New Roman"/>
        <family val="1"/>
        <charset val="204"/>
      </rPr>
      <t xml:space="preserve">30.00.2 Соотношение средней заработной платы социальных работников государственных учреждений Удмуртской Республики и муниципальных учреждений в Удмуртской Республике со средней заработной платой в Удмуртской Республике - 100,2 %* (план -  100 %*) ;    </t>
    </r>
    <r>
      <rPr>
        <sz val="9"/>
        <rFont val="Times New Roman"/>
        <family val="1"/>
        <charset val="204"/>
      </rPr>
      <t xml:space="preserve">                                                                                                                      30.03.1. Обеспеченность услугами стационарных организаций социального обслуживания - 22 места на 10 тыс. жителей)                                                                (далее по тексту - 30.00.1, 30.00.2 соответственно)
</t>
    </r>
  </si>
  <si>
    <t>Выполнено.                                                       (30.00.1  - 100%;                                                                                                              30.00.2 - 100,2%*)</t>
  </si>
  <si>
    <t xml:space="preserve">Выполнено.                                                       (30.00.1 - 100,0% ;                                                                             30.00.2 - 100,2 %* (план - 100%*) ;                                                                                                                                                                                  30.03.2 Удельный вес детей-инвалидов, получивших социальные услуги в организациях социального обслуживания, в общей численности детей-инвалидов - 66 %)
</t>
  </si>
  <si>
    <t>Выполнено.                                                       Компенсация расходов произведена в полном объеме. Обьем средств,направленных на данные выплаты, составил 2,4 млн. рублей</t>
  </si>
  <si>
    <t>Выполнено.                                                        30.03.3 Удельный вес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 требующих реконструкции, зданий, находящихся в аварийном состоянии, ветхих зданий, от общего количества зданий стационарных организаций социального обслуживания граждан пожилого возраста, инвалидов (взрослых и детей), лиц без определенного места жительства и занятий - 0%</t>
  </si>
  <si>
    <t xml:space="preserve">Выполнено.                                                       Проведение мероприятий, посвященных Дню пожилых людей, Дню инвалидов, празднованию Дня Победы в Великой Отечественной войне 1941 - 1945 годов, Дню Героев Отечества. Предоставление адресной финансовой помощи. Проведение республиканского конкурса по компьютерной грамотности среди пожилых людей. Проведение фестивалей, выставок творчества, конкурсов. Разработка и издание информационно-аналитических сборников, справочных изданий, буклетов по вопросам социальной защиты пожилых людей                (30.03.4 Количество пожилых людей, принявших участие в республиканских, городских и районных мероприятиях, посвященных Дню Победы, Международному дню пожилых людей, Международному дню инвалидов и иных мероприятиях - 42,0 тыс. человек (далле по тексту  - 30.03.4) </t>
  </si>
  <si>
    <t>Выполнено.                                                         В рамках выделенных средств на обеспечение пожарной безопасности осуществлена противопожарная защита зданий и помещений учреждений социальной защиты населения, а также в сфере занятости населения, устранялись предписания пожарных надзорных органов</t>
  </si>
  <si>
    <t xml:space="preserve">Не выполнено.                                                       Реализация 442-ФЗ - развитие рынка конкурентоспособных поставщиков социальных услуг. Компенсация предусмотрена Федеральным законом в качестве меры поддержки поставщиков социальных услуг, включенных в реестр поставщиков социальных услуг субъекта Российской Федерации, предоставляющих гражданам социальные услуги в соответствии с индивидуальными программами, но не участвующих в выполнении государственного задания (заказа), то есть не являющихся государственными организациями                                                                 (30.03.5 Доля средств бюджета Удмуртской Республики, выделяемых негосударственным организациям, в том числе социально ориентированным некоммерческим организациям, на предоставление услуг, в общем объеме средств бюджета Удмуртской Республики выделяемых на предоставление социального обслуживания и социального сопровождения - 0,36%;
30.03.6 Удельный вес организаций социального обслуживания, основанных на иных формах собственности, в общем количестве организаций социального обслуживания всех форм собственности - 23,64%;                                                                                                                 (далее по тексту - 30.03.5, 30.03.6 соответственно)
</t>
  </si>
  <si>
    <t>Выполнено.                                                         В целях пвышения качества жизни граждан пожилого возраста и инвалидов приобретен автотранспорт в каждый сельский район Удмуртской Республики для доставки лиц старше 65 лет, проживающих в сельской местности, в медицинские организации</t>
  </si>
  <si>
    <r>
      <t xml:space="preserve">Выполнено.                                                       Прозрачность деятельности Министерства,  территориальных органов и подведомственных учреждени обеспечена путем размещения информации, своевременности обновления о финансовой деятельности Министерства в сети «Интернет».                                                                                         (30.04.1 Удельный вес проведенных Минсоцполитики УР контрольных мероприятий (ревизий и проверок) использования ресурсного обеспечения государственной программы к числу запланированных - 100%;                                                                                                    </t>
    </r>
    <r>
      <rPr>
        <sz val="9"/>
        <color theme="1"/>
        <rFont val="Times New Roman"/>
        <family val="1"/>
        <charset val="204"/>
      </rPr>
      <t xml:space="preserve">30.04.2 Уровень выполнения значений целевых показателей (индикаторов) государственной программы - не менее 95,55%;           </t>
    </r>
    <r>
      <rPr>
        <sz val="9"/>
        <rFont val="Times New Roman"/>
        <family val="1"/>
        <charset val="204"/>
      </rPr>
      <t xml:space="preserve">                                                                             30.04.3 Доля государственных услуг, предоставляемых по принципу "одного окна" в многофункциональных центрах предоставления государственных и муниципальных услуг, от числа государственных услуг, включенных в перечень государственных услуг, утвержденный постановлением Правительства Удмуртской Республики от 4 марта 2013 года № 97 - 100%                                                                                        (далее по тексту 30.04.1, 30.04.2 соотвестственно)
</t>
    </r>
  </si>
  <si>
    <t>Выполнено.                                                       (30.04.1 -100%;                                                                                   30.04.2 - не менее 95,55%)</t>
  </si>
  <si>
    <t>Выполнено.                                                       Обязательства Министерства и территориальных органов по уплате налога на имущество  и земельного налога выполнены в полном объеме</t>
  </si>
  <si>
    <t xml:space="preserve">Выполнено.                                                        В соответствии с Законом УР № 29-РЗ от 23.06.2006 года государственные полномочия по созданию и организации деятельности комиссий по делам несовершеннолетних и защите их прав переданы органам местного самоуправления.
 По состоянию на 01.01.2020 года в Удмуртской Республике создано 35 муниципальных комиссий по делам несовершеннолетних и защите их прав (далее - КДНиЗП),  количество специалистов, обеспечивающих деятельность КДНиЗП - 53 чел.
 В 2019 году проведено 929 заседаний КДНиЗП, рассмотрено 7152 протокола об административных правонарушениях, в том числе 2316 протоколов об административных правонарушениях, совершенных несовершеннолетними, и 4836 протоколов об административных правонарушениях, совершенных родителями (иными законными представителями) и иными гражданами, в отношении несовершеннолетних.
В 2019 году КДНиЗП рассмотрено 3537 обращений граждан и принято 4130 постановлений по вопросам защиты прав и законных интересов несовершеннолетних, в том числе 677 постановлений о признании семей, в которых проживают дети, находящимися в социально опасном положении
</t>
  </si>
  <si>
    <t>Выполнено.                                                       Государственные услуги оказывались в соответствии с административными регламентами по предоставлению государственных услуг</t>
  </si>
  <si>
    <t>Выполнено.                                                       Проведен опрос на официальном сайте Минсоцполитики УР по уровню удовлетворенности качеством предоставления государственных услуг                                         30.04.4 Доля заявителей, удовлетворенных качеством предоставления государственных услуг исполнительным органом государственной власти Удмуртской Республики, от общего числа заявителей, обратившихся за получением государственных услуг-94%</t>
  </si>
  <si>
    <t>Выполнено.                                                       Во все административные регламенты по предоставлению государственных услуг внесены  изменения по необходимости                                                                      (30.04.5 Время ожидания в очереди при обращении заявителя в исполнительный орган государственной власти Удмуртской Республики для получения государственных услуг - 15 мин.)</t>
  </si>
  <si>
    <t>Мероприятие выплнено (носит заявительный принцип).                                                Уменьшение количества ветеранов труда</t>
  </si>
  <si>
    <t>Мероприятие выплнено (носит заявительный принцип).  Уменьшение количества реабилитированных и лиц, признанных пострадавшими от политических репрессий</t>
  </si>
  <si>
    <t>Мероприятие выплнено (носит заявительный принцип).  Уменьшение количества ветеранов труда</t>
  </si>
  <si>
    <t xml:space="preserve">Мероприятие выплнено (носит заявительный принцип).  Уменьшение количества обращений </t>
  </si>
  <si>
    <t xml:space="preserve">Мероприятие выплнено (носит заявительный принцип).  Естественная убыль (ветераны ВОВ, уменьшение количества инвалидов 1 и  2 групп </t>
  </si>
  <si>
    <t xml:space="preserve">Мероприятие выплнено (носит заявительный принцип).              Отдельные кандидатуры отклонены всвязи с несоответствием требованиям Закона УР от 25.12.2013 №89-РЗ (п. 3).
</t>
  </si>
  <si>
    <t>Мероприятие выплнено (носит заявительный принцип).  уменьшение количества обращений за пособием</t>
  </si>
  <si>
    <t xml:space="preserve">Мероприятие выплнено.                           Смерть 1 Почетного гражданина Удмуртской Республики </t>
  </si>
  <si>
    <t xml:space="preserve">Мероприятие выплнено (носит заявительный принцип).                          Окончание срока выплаты 2 гражданам и отсутствие обращений за выплатой. </t>
  </si>
  <si>
    <t>Мероприятие выплнено (носит заявительный принцип).               Уменьшение количества граждан, подвершихся воздействию радиации</t>
  </si>
  <si>
    <t xml:space="preserve">Мероприятие выполнено. Социальная помощь предоставлена в полном объеме всем обратившимся и иемующим право на ее получение                                                      (носит заявительный принцип).             Прекращение выплаты пособия  гражданам, не подтвердившим право на пособие 
</t>
  </si>
  <si>
    <t>Мероприятие выполнено. Социальная помощь предоставлена в полном объеме всем обратившимся и иемующим право на ее получение                                                      (носит заявительный принцип). Уменьшение количества беременных безработных женщин</t>
  </si>
  <si>
    <t>Мероприятие выполнено. Социальная помощь предоставлена в полном объеме всем обратившимся и иемующим право на ее получение                                                      (носит заявительный принцип). Уменьшение числа женщин детородного возраста, вступление в детородный возраст мужчин и женщин 90-х годов рождения, когда было зарегистрировано значительное снижение рождаемости</t>
  </si>
  <si>
    <t>Мероприятие выполнено. Социальная помощь предоставлена в полном объеме всем обратившимся и иемующим право на ее получение                                                      (носит заявительный принцип). Прекращение выплаты пособия  гражданам, не подтвердившим право на пособие</t>
  </si>
  <si>
    <t xml:space="preserve">Мероприятие выполнено. Социальная помощь предоставлена в полном объеме всем обратившимся и иемующим право на ее получение                                                      (носит заявительный принцип). </t>
  </si>
  <si>
    <t>Отклонение вызвано тем, что не все негосударственные поставщики социальных услуг, находящиеся в реестре поставщиков Удмуртской Республики, предоставляют документы на компенсацию в целях возмещения затрат, связанных с предоставлением социальных услуг, включенных в перечень социальных услуг, установленный законом Удмуртской Республики, гражданам в соответствии с индивидуальными программами предоставления социальных услуг бесплатно либо за частичную плату. Так же отклонение вязано с тем, что компенсация по выданным сертификатам на возмещение затрат, связанных с предоставлением реабилитационных услуг наркопотребителям, предоставляется только в том случае, если реабилитант-наркопотребитель успешно проходит полный курс реабилитации.</t>
  </si>
  <si>
    <t>Ожидаемая продолжительность жизни граждан старше трудоспособного возраста</t>
  </si>
  <si>
    <t xml:space="preserve">Не выполнено.                                                                     Возмещение эксплуатационных расходов казенных учреждений не производилось ввиду отсутствия в 2019 году доходов от платных услуг, оказываемых государственными казенными учреждениями </t>
  </si>
  <si>
    <t>кассу не правила, отчетные данные бухгалтерии Минсоц, разница с информацией Минфина по кассе с 8,3</t>
  </si>
  <si>
    <t>кассу не правила, отчетные данные бухгалтерии Минсоц, разница с информацией Минфина по кассе с 0,2</t>
  </si>
  <si>
    <t>кассу не правила, отчетные данные бухгалтерии Минсоц, разница с информацией Минфина по кассе с 8,1</t>
  </si>
  <si>
    <t>82,5</t>
  </si>
</sst>
</file>

<file path=xl/styles.xml><?xml version="1.0" encoding="utf-8"?>
<styleSheet xmlns="http://schemas.openxmlformats.org/spreadsheetml/2006/main">
  <numFmts count="7">
    <numFmt numFmtId="43" formatCode="_-* #,##0.00\ _₽_-;\-* #,##0.00\ _₽_-;_-* &quot;-&quot;??\ _₽_-;_-@_-"/>
    <numFmt numFmtId="164" formatCode="_-* #,##0.00&quot;р.&quot;_-;\-* #,##0.00&quot;р.&quot;_-;_-* &quot;-&quot;??&quot;р.&quot;_-;_-@_-"/>
    <numFmt numFmtId="165" formatCode="_-* #,##0.00_р_._-;\-* #,##0.00_р_._-;_-* &quot;-&quot;??_р_._-;_-@_-"/>
    <numFmt numFmtId="166" formatCode="#,##0.0"/>
    <numFmt numFmtId="167" formatCode="0.0"/>
    <numFmt numFmtId="168" formatCode="0.000"/>
    <numFmt numFmtId="169" formatCode="[$-419]General"/>
  </numFmts>
  <fonts count="54">
    <font>
      <sz val="11"/>
      <color theme="1"/>
      <name val="Calibri"/>
      <family val="2"/>
      <charset val="204"/>
      <scheme val="minor"/>
    </font>
    <font>
      <sz val="9"/>
      <name val="Times New Roman"/>
      <family val="1"/>
      <charset val="204"/>
    </font>
    <font>
      <b/>
      <sz val="9"/>
      <name val="Times New Roman"/>
      <family val="1"/>
      <charset val="204"/>
    </font>
    <font>
      <b/>
      <sz val="10"/>
      <color rgb="FF000000"/>
      <name val="Arial Cyr"/>
    </font>
    <font>
      <sz val="10"/>
      <color rgb="FF000000"/>
      <name val="Arial Cyr"/>
    </font>
    <font>
      <i/>
      <sz val="9"/>
      <name val="Times New Roman"/>
      <family val="1"/>
      <charset val="204"/>
    </font>
    <font>
      <b/>
      <sz val="9"/>
      <color indexed="81"/>
      <name val="Tahoma"/>
      <family val="2"/>
      <charset val="204"/>
    </font>
    <font>
      <sz val="9"/>
      <color indexed="81"/>
      <name val="Tahoma"/>
      <family val="2"/>
      <charset val="204"/>
    </font>
    <font>
      <sz val="10"/>
      <name val="Arial Cyr"/>
      <charset val="204"/>
    </font>
    <font>
      <sz val="9"/>
      <color theme="1"/>
      <name val="Times New Roman"/>
      <family val="1"/>
      <charset val="204"/>
    </font>
    <font>
      <u/>
      <sz val="9"/>
      <name val="Times New Roman"/>
      <family val="1"/>
      <charset val="204"/>
    </font>
    <font>
      <sz val="9"/>
      <color rgb="FF000000"/>
      <name val="Times New Roman"/>
      <family val="1"/>
      <charset val="204"/>
    </font>
    <font>
      <sz val="9"/>
      <color rgb="FFFF0000"/>
      <name val="Times New Roman"/>
      <family val="1"/>
      <charset val="204"/>
    </font>
    <font>
      <sz val="11"/>
      <color theme="1"/>
      <name val="Times New Roman"/>
      <family val="1"/>
      <charset val="204"/>
    </font>
    <font>
      <sz val="11"/>
      <name val="Calibri"/>
      <family val="2"/>
      <charset val="204"/>
      <scheme val="minor"/>
    </font>
    <font>
      <b/>
      <sz val="11"/>
      <color theme="1"/>
      <name val="Times New Roman"/>
      <family val="1"/>
      <charset val="204"/>
    </font>
    <font>
      <b/>
      <sz val="10"/>
      <color theme="1"/>
      <name val="Times New Roman"/>
      <family val="1"/>
      <charset val="204"/>
    </font>
    <font>
      <b/>
      <sz val="10"/>
      <color rgb="FF000000"/>
      <name val="Times New Roman"/>
      <family val="1"/>
      <charset val="204"/>
    </font>
    <font>
      <i/>
      <sz val="8"/>
      <color theme="1"/>
      <name val="Times New Roman"/>
      <family val="1"/>
      <charset val="204"/>
    </font>
    <font>
      <sz val="10"/>
      <color theme="1"/>
      <name val="Times New Roman"/>
      <family val="1"/>
      <charset val="204"/>
    </font>
    <font>
      <b/>
      <u/>
      <sz val="10"/>
      <color theme="1"/>
      <name val="Times New Roman"/>
      <family val="1"/>
      <charset val="204"/>
    </font>
    <font>
      <b/>
      <sz val="10"/>
      <color rgb="FF000000"/>
      <name val="Arial CYR"/>
      <family val="2"/>
    </font>
    <font>
      <sz val="12"/>
      <color theme="1"/>
      <name val="Times New Roman"/>
      <family val="1"/>
      <charset val="204"/>
    </font>
    <font>
      <b/>
      <u/>
      <sz val="12"/>
      <color theme="1"/>
      <name val="Times New Roman"/>
      <family val="1"/>
      <charset val="204"/>
    </font>
    <font>
      <b/>
      <sz val="10"/>
      <name val="Times New Roman"/>
      <family val="1"/>
      <charset val="204"/>
    </font>
    <font>
      <sz val="10"/>
      <name val="Times New Roman"/>
      <family val="1"/>
      <charset val="204"/>
    </font>
    <font>
      <sz val="12"/>
      <name val="Times New Roman"/>
      <family val="1"/>
      <charset val="204"/>
    </font>
    <font>
      <sz val="11"/>
      <color theme="1"/>
      <name val="Calibri"/>
      <family val="2"/>
      <charset val="204"/>
    </font>
    <font>
      <sz val="11"/>
      <color rgb="FF000000"/>
      <name val="Times New Roman"/>
      <family val="1"/>
      <charset val="204"/>
    </font>
    <font>
      <b/>
      <u/>
      <sz val="11"/>
      <color theme="1"/>
      <name val="Times New Roman"/>
      <family val="1"/>
      <charset val="204"/>
    </font>
    <font>
      <b/>
      <sz val="11"/>
      <name val="Times New Roman"/>
      <family val="1"/>
      <charset val="204"/>
    </font>
    <font>
      <sz val="11"/>
      <name val="Times New Roman"/>
      <family val="1"/>
      <charset val="204"/>
    </font>
    <font>
      <sz val="11"/>
      <color indexed="8"/>
      <name val="Times New Roman"/>
      <family val="1"/>
      <charset val="204"/>
    </font>
    <font>
      <sz val="12"/>
      <color rgb="FF000000"/>
      <name val="Times New Roman"/>
      <family val="1"/>
      <charset val="204"/>
    </font>
    <font>
      <b/>
      <u/>
      <sz val="10"/>
      <name val="Times New Roman"/>
      <family val="1"/>
      <charset val="204"/>
    </font>
    <font>
      <i/>
      <sz val="9"/>
      <color theme="1"/>
      <name val="Times New Roman"/>
      <family val="1"/>
      <charset val="204"/>
    </font>
    <font>
      <b/>
      <u/>
      <sz val="9"/>
      <name val="Times New Roman"/>
      <family val="1"/>
      <charset val="204"/>
    </font>
    <font>
      <b/>
      <sz val="9"/>
      <color rgb="FFFF0000"/>
      <name val="Times New Roman"/>
      <family val="1"/>
      <charset val="204"/>
    </font>
    <font>
      <sz val="11"/>
      <color theme="1"/>
      <name val="Calibri"/>
      <family val="2"/>
      <charset val="204"/>
      <scheme val="minor"/>
    </font>
    <font>
      <b/>
      <sz val="9"/>
      <color theme="1"/>
      <name val="Times New Roman"/>
      <family val="1"/>
      <charset val="204"/>
    </font>
    <font>
      <sz val="10"/>
      <name val="Arial"/>
      <family val="2"/>
      <charset val="204"/>
    </font>
    <font>
      <sz val="10"/>
      <name val="Arial Cyr"/>
      <family val="2"/>
      <charset val="204"/>
    </font>
    <font>
      <sz val="10"/>
      <name val="System"/>
      <family val="2"/>
      <charset val="204"/>
    </font>
    <font>
      <sz val="11"/>
      <color indexed="8"/>
      <name val="Calibri"/>
      <family val="2"/>
      <charset val="204"/>
    </font>
    <font>
      <sz val="10"/>
      <name val="Helv"/>
    </font>
    <font>
      <sz val="6.15"/>
      <name val="Arial"/>
      <family val="2"/>
    </font>
    <font>
      <sz val="11"/>
      <color rgb="FF000000"/>
      <name val="Calibri"/>
      <family val="2"/>
      <charset val="204"/>
    </font>
    <font>
      <u/>
      <sz val="13"/>
      <color theme="10"/>
      <name val="Arial"/>
      <family val="2"/>
      <charset val="204"/>
    </font>
    <font>
      <u/>
      <sz val="12.1"/>
      <color theme="10"/>
      <name val="Calibri"/>
      <family val="2"/>
    </font>
    <font>
      <sz val="11"/>
      <color theme="1"/>
      <name val="Times New Roman"/>
      <family val="2"/>
      <charset val="204"/>
    </font>
    <font>
      <sz val="11"/>
      <color theme="1"/>
      <name val="Calibri"/>
      <family val="2"/>
      <scheme val="minor"/>
    </font>
    <font>
      <sz val="14"/>
      <color theme="1"/>
      <name val="Times New Roman"/>
      <family val="2"/>
      <charset val="204"/>
    </font>
    <font>
      <sz val="8"/>
      <color theme="1"/>
      <name val="Calibri"/>
      <family val="2"/>
      <charset val="204"/>
      <scheme val="minor"/>
    </font>
    <font>
      <sz val="11"/>
      <color rgb="FFFF0000"/>
      <name val="Times New Roman"/>
      <family val="1"/>
      <charset val="204"/>
    </font>
  </fonts>
  <fills count="8">
    <fill>
      <patternFill patternType="none"/>
    </fill>
    <fill>
      <patternFill patternType="gray125"/>
    </fill>
    <fill>
      <patternFill patternType="solid">
        <fgColor rgb="FFCCFFFF"/>
      </patternFill>
    </fill>
    <fill>
      <patternFill patternType="solid">
        <fgColor rgb="FFFFFF99"/>
      </patternFill>
    </fill>
    <fill>
      <patternFill patternType="solid">
        <fgColor rgb="FFFFFF00"/>
        <bgColor indexed="64"/>
      </patternFill>
    </fill>
    <fill>
      <patternFill patternType="solid">
        <fgColor rgb="FFFF0000"/>
        <bgColor indexed="64"/>
      </patternFill>
    </fill>
    <fill>
      <patternFill patternType="solid">
        <fgColor rgb="FFFF9999"/>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top style="thin">
        <color rgb="FF000000"/>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rgb="FF000000"/>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thin">
        <color indexed="8"/>
      </right>
      <top style="thin">
        <color indexed="8"/>
      </top>
      <bottom style="thin">
        <color indexed="8"/>
      </bottom>
      <diagonal/>
    </border>
  </borders>
  <cellStyleXfs count="120">
    <xf numFmtId="0" fontId="0" fillId="0" borderId="0"/>
    <xf numFmtId="0" fontId="3" fillId="0" borderId="6">
      <alignment vertical="top" wrapText="1"/>
    </xf>
    <xf numFmtId="1" fontId="4" fillId="0" borderId="6">
      <alignment horizontal="center" vertical="top" shrinkToFit="1"/>
    </xf>
    <xf numFmtId="0" fontId="8" fillId="0" borderId="0"/>
    <xf numFmtId="0" fontId="3" fillId="0" borderId="6">
      <alignment vertical="top" wrapText="1"/>
    </xf>
    <xf numFmtId="1" fontId="4" fillId="0" borderId="6">
      <alignment horizontal="center" vertical="top" shrinkToFit="1"/>
    </xf>
    <xf numFmtId="1" fontId="4" fillId="0" borderId="6">
      <alignment horizontal="center" vertical="top" shrinkToFit="1"/>
    </xf>
    <xf numFmtId="0" fontId="4" fillId="0" borderId="0"/>
    <xf numFmtId="4" fontId="3" fillId="2" borderId="6">
      <alignment horizontal="right" vertical="top" shrinkToFit="1"/>
    </xf>
    <xf numFmtId="4" fontId="3" fillId="3" borderId="6">
      <alignment horizontal="right" vertical="top" shrinkToFit="1"/>
    </xf>
    <xf numFmtId="0" fontId="3" fillId="0" borderId="6">
      <alignment vertical="top" wrapText="1"/>
    </xf>
    <xf numFmtId="4" fontId="21" fillId="2" borderId="6">
      <alignment horizontal="right" vertical="top" shrinkToFit="1"/>
    </xf>
    <xf numFmtId="0" fontId="3" fillId="0" borderId="6">
      <alignment vertical="top" wrapText="1"/>
    </xf>
    <xf numFmtId="1" fontId="4" fillId="0" borderId="6">
      <alignment horizontal="center" vertical="top" shrinkToFit="1"/>
    </xf>
    <xf numFmtId="0" fontId="21" fillId="0" borderId="6">
      <alignment vertical="top" wrapText="1"/>
    </xf>
    <xf numFmtId="4" fontId="3" fillId="2" borderId="6">
      <alignment horizontal="right" vertical="top" shrinkToFit="1"/>
    </xf>
    <xf numFmtId="0" fontId="27" fillId="0" borderId="0"/>
    <xf numFmtId="43" fontId="38" fillId="0" borderId="0" applyFont="0" applyFill="0" applyBorder="0" applyAlignment="0" applyProtection="0"/>
    <xf numFmtId="43" fontId="38" fillId="0" borderId="0" applyFont="0" applyFill="0" applyBorder="0" applyAlignment="0" applyProtection="0"/>
    <xf numFmtId="169" fontId="46" fillId="0" borderId="0"/>
    <xf numFmtId="0" fontId="45" fillId="0" borderId="22" applyNumberFormat="0" applyFill="0" applyProtection="0">
      <alignment horizontal="left" vertical="top" wrapText="1"/>
    </xf>
    <xf numFmtId="0" fontId="42" fillId="0" borderId="0" applyNumberFormat="0" applyFill="0" applyBorder="0" applyAlignment="0" applyProtection="0"/>
    <xf numFmtId="165" fontId="40" fillId="0" borderId="0" applyBorder="0" applyAlignment="0" applyProtection="0"/>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164" fontId="38" fillId="0" borderId="0" applyFont="0" applyFill="0" applyBorder="0" applyAlignment="0" applyProtection="0"/>
    <xf numFmtId="0" fontId="40" fillId="0" borderId="0"/>
    <xf numFmtId="0" fontId="49" fillId="0" borderId="0"/>
    <xf numFmtId="0" fontId="40" fillId="0" borderId="0"/>
    <xf numFmtId="0" fontId="50" fillId="0" borderId="0"/>
    <xf numFmtId="0" fontId="40" fillId="0" borderId="0"/>
    <xf numFmtId="4" fontId="41" fillId="0" borderId="1">
      <alignment horizontal="right"/>
    </xf>
    <xf numFmtId="0" fontId="8" fillId="0" borderId="0"/>
    <xf numFmtId="0" fontId="38" fillId="0" borderId="0"/>
    <xf numFmtId="0" fontId="40" fillId="0" borderId="0"/>
    <xf numFmtId="0" fontId="40" fillId="0" borderId="0"/>
    <xf numFmtId="0" fontId="40" fillId="0" borderId="0"/>
    <xf numFmtId="0" fontId="40" fillId="0" borderId="0"/>
    <xf numFmtId="0" fontId="40" fillId="0" borderId="0"/>
    <xf numFmtId="0" fontId="49" fillId="0" borderId="0"/>
    <xf numFmtId="0" fontId="50" fillId="0" borderId="0"/>
    <xf numFmtId="0" fontId="40" fillId="0" borderId="0" applyNumberFormat="0" applyFont="0" applyFill="0" applyBorder="0" applyAlignment="0" applyProtection="0">
      <alignment vertical="top"/>
    </xf>
    <xf numFmtId="0" fontId="8" fillId="0" borderId="0"/>
    <xf numFmtId="0" fontId="38" fillId="0" borderId="0"/>
    <xf numFmtId="0" fontId="50" fillId="0" borderId="0"/>
    <xf numFmtId="0" fontId="41" fillId="0" borderId="0"/>
    <xf numFmtId="0" fontId="38" fillId="0" borderId="0"/>
    <xf numFmtId="0" fontId="41" fillId="0" borderId="0"/>
    <xf numFmtId="0" fontId="40" fillId="0" borderId="0"/>
    <xf numFmtId="0" fontId="43" fillId="0" borderId="0"/>
    <xf numFmtId="0" fontId="41" fillId="0" borderId="0"/>
    <xf numFmtId="0" fontId="51" fillId="0" borderId="0"/>
    <xf numFmtId="9" fontId="40" fillId="0" borderId="0" applyFont="0" applyFill="0" applyBorder="0" applyAlignment="0" applyProtection="0"/>
    <xf numFmtId="9" fontId="38" fillId="0" borderId="0" applyFont="0" applyFill="0" applyBorder="0" applyAlignment="0" applyProtection="0"/>
    <xf numFmtId="0" fontId="44" fillId="0" borderId="0"/>
    <xf numFmtId="43" fontId="38" fillId="0" borderId="0" applyFont="0" applyFill="0" applyBorder="0" applyAlignment="0" applyProtection="0"/>
    <xf numFmtId="43"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38" fillId="0" borderId="0"/>
    <xf numFmtId="0" fontId="38" fillId="0" borderId="0"/>
    <xf numFmtId="0" fontId="38" fillId="0" borderId="0"/>
    <xf numFmtId="0" fontId="40" fillId="0" borderId="0"/>
    <xf numFmtId="0" fontId="40" fillId="0" borderId="0"/>
    <xf numFmtId="0" fontId="40" fillId="0" borderId="0"/>
    <xf numFmtId="0" fontId="40" fillId="0" borderId="0"/>
    <xf numFmtId="0" fontId="40" fillId="0" borderId="0"/>
    <xf numFmtId="0" fontId="52" fillId="0" borderId="0"/>
    <xf numFmtId="0" fontId="38" fillId="0" borderId="0"/>
    <xf numFmtId="0" fontId="38"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40" fillId="0" borderId="23" applyNumberFormat="0">
      <alignment horizontal="right" vertical="top"/>
    </xf>
    <xf numFmtId="0" fontId="38" fillId="0" borderId="0"/>
    <xf numFmtId="0" fontId="38" fillId="0" borderId="0"/>
    <xf numFmtId="0" fontId="38" fillId="0" borderId="0"/>
    <xf numFmtId="0" fontId="38" fillId="0" borderId="0"/>
    <xf numFmtId="0" fontId="38" fillId="0" borderId="0"/>
    <xf numFmtId="0" fontId="38" fillId="0" borderId="0"/>
    <xf numFmtId="0" fontId="40" fillId="0" borderId="0"/>
    <xf numFmtId="0" fontId="5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52" fillId="0" borderId="0"/>
    <xf numFmtId="0" fontId="52" fillId="0" borderId="0"/>
    <xf numFmtId="0" fontId="52" fillId="0" borderId="0"/>
    <xf numFmtId="0" fontId="52" fillId="0" borderId="0"/>
    <xf numFmtId="0" fontId="40" fillId="0" borderId="0"/>
    <xf numFmtId="165" fontId="40" fillId="0" borderId="0" applyFont="0" applyFill="0" applyBorder="0" applyAlignment="0" applyProtection="0"/>
    <xf numFmtId="0" fontId="40" fillId="0" borderId="0"/>
  </cellStyleXfs>
  <cellXfs count="434">
    <xf numFmtId="0" fontId="0" fillId="0" borderId="0" xfId="0"/>
    <xf numFmtId="166" fontId="1" fillId="0" borderId="0" xfId="0" applyNumberFormat="1" applyFont="1" applyFill="1" applyAlignment="1">
      <alignment horizontal="left" vertical="top" wrapText="1"/>
    </xf>
    <xf numFmtId="0" fontId="5" fillId="0" borderId="0" xfId="0" applyFont="1" applyFill="1" applyAlignment="1">
      <alignment horizontal="left" vertical="top" wrapText="1"/>
    </xf>
    <xf numFmtId="166" fontId="1" fillId="0" borderId="1" xfId="0" applyNumberFormat="1" applyFont="1" applyFill="1" applyBorder="1" applyAlignment="1">
      <alignment horizontal="right" vertical="top" wrapText="1"/>
    </xf>
    <xf numFmtId="0" fontId="1" fillId="0" borderId="1" xfId="0" applyFont="1" applyFill="1" applyBorder="1"/>
    <xf numFmtId="166" fontId="1" fillId="0" borderId="1" xfId="0" applyNumberFormat="1" applyFont="1" applyFill="1" applyBorder="1" applyAlignment="1" applyProtection="1">
      <alignment horizontal="right" vertical="top"/>
      <protection locked="0"/>
    </xf>
    <xf numFmtId="3" fontId="1" fillId="0" borderId="1" xfId="0" applyNumberFormat="1" applyFont="1" applyFill="1" applyBorder="1" applyAlignment="1">
      <alignment horizontal="center" vertical="top" wrapText="1"/>
    </xf>
    <xf numFmtId="0" fontId="1" fillId="0" borderId="8" xfId="0" applyFont="1" applyFill="1" applyBorder="1" applyAlignment="1">
      <alignment horizontal="left" vertical="top" wrapText="1"/>
    </xf>
    <xf numFmtId="1" fontId="1" fillId="0" borderId="6" xfId="6" applyNumberFormat="1" applyFont="1" applyFill="1" applyProtection="1">
      <alignment horizontal="center" vertical="top" shrinkToFit="1"/>
    </xf>
    <xf numFmtId="0" fontId="1" fillId="0" borderId="1" xfId="0" applyFont="1" applyFill="1" applyBorder="1" applyAlignment="1">
      <alignment vertical="top" wrapText="1"/>
    </xf>
    <xf numFmtId="49" fontId="1" fillId="0" borderId="1" xfId="0" applyNumberFormat="1" applyFont="1" applyFill="1" applyBorder="1" applyAlignment="1">
      <alignment horizontal="left" vertical="top" wrapText="1"/>
    </xf>
    <xf numFmtId="49" fontId="1" fillId="0" borderId="5" xfId="0" applyNumberFormat="1" applyFont="1" applyFill="1" applyBorder="1" applyAlignment="1">
      <alignment vertical="top"/>
    </xf>
    <xf numFmtId="0" fontId="1" fillId="0" borderId="5"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horizontal="center" vertical="top" wrapText="1"/>
    </xf>
    <xf numFmtId="49" fontId="1" fillId="0" borderId="0" xfId="0" applyNumberFormat="1" applyFont="1" applyFill="1" applyBorder="1" applyAlignment="1">
      <alignment horizontal="center" vertical="top"/>
    </xf>
    <xf numFmtId="0" fontId="1" fillId="0" borderId="0" xfId="0" applyFont="1" applyFill="1" applyBorder="1" applyAlignment="1">
      <alignment horizontal="left" vertical="top" wrapText="1"/>
    </xf>
    <xf numFmtId="0" fontId="1" fillId="0" borderId="0" xfId="0" applyFont="1" applyFill="1" applyBorder="1" applyAlignment="1">
      <alignment horizontal="center" vertical="top"/>
    </xf>
    <xf numFmtId="0" fontId="1" fillId="0" borderId="2" xfId="0" applyFont="1" applyFill="1" applyBorder="1" applyAlignment="1">
      <alignment horizontal="center" vertical="top"/>
    </xf>
    <xf numFmtId="49" fontId="1" fillId="0" borderId="2" xfId="0" applyNumberFormat="1" applyFont="1" applyFill="1" applyBorder="1" applyAlignment="1">
      <alignment horizontal="center" vertical="top" wrapText="1"/>
    </xf>
    <xf numFmtId="49" fontId="1" fillId="0" borderId="7" xfId="0" applyNumberFormat="1" applyFont="1" applyFill="1" applyBorder="1" applyAlignment="1">
      <alignment horizontal="center" vertical="top" wrapText="1"/>
    </xf>
    <xf numFmtId="1" fontId="1" fillId="0" borderId="1" xfId="2" applyNumberFormat="1" applyFont="1" applyFill="1" applyBorder="1" applyAlignment="1" applyProtection="1">
      <alignment horizontal="center" vertical="top" wrapText="1" shrinkToFit="1"/>
    </xf>
    <xf numFmtId="0" fontId="1" fillId="0" borderId="3" xfId="0" applyFont="1" applyFill="1" applyBorder="1" applyAlignment="1">
      <alignment horizontal="center" vertical="top"/>
    </xf>
    <xf numFmtId="1" fontId="1" fillId="0" borderId="9" xfId="6" applyNumberFormat="1" applyFont="1" applyFill="1" applyBorder="1" applyProtection="1">
      <alignment horizontal="center" vertical="top" shrinkToFit="1"/>
    </xf>
    <xf numFmtId="1" fontId="1" fillId="0" borderId="1" xfId="6" applyNumberFormat="1" applyFont="1" applyFill="1" applyBorder="1" applyProtection="1">
      <alignment horizontal="center" vertical="top" shrinkToFit="1"/>
    </xf>
    <xf numFmtId="49" fontId="1" fillId="0" borderId="1" xfId="6" applyNumberFormat="1" applyFont="1" applyFill="1" applyBorder="1" applyAlignment="1" applyProtection="1">
      <alignment horizontal="center" vertical="top" wrapText="1" shrinkToFit="1"/>
    </xf>
    <xf numFmtId="49" fontId="1" fillId="0" borderId="0" xfId="0" applyNumberFormat="1" applyFont="1" applyFill="1" applyBorder="1" applyAlignment="1">
      <alignment vertical="top"/>
    </xf>
    <xf numFmtId="166" fontId="1" fillId="0" borderId="1" xfId="0" applyNumberFormat="1" applyFont="1" applyFill="1" applyBorder="1" applyAlignment="1" applyProtection="1">
      <alignment vertical="top"/>
      <protection locked="0"/>
    </xf>
    <xf numFmtId="0" fontId="1" fillId="0" borderId="2" xfId="0" applyFont="1" applyFill="1" applyBorder="1" applyAlignment="1">
      <alignment vertical="top" wrapText="1"/>
    </xf>
    <xf numFmtId="0" fontId="1" fillId="0" borderId="4" xfId="0" applyFont="1" applyFill="1" applyBorder="1" applyAlignment="1">
      <alignment horizontal="left" vertical="top" wrapText="1"/>
    </xf>
    <xf numFmtId="0" fontId="1" fillId="0" borderId="0" xfId="0" applyFont="1" applyFill="1" applyAlignment="1">
      <alignment horizontal="left" vertical="top" wrapText="1"/>
    </xf>
    <xf numFmtId="1" fontId="1" fillId="0" borderId="12" xfId="6" applyNumberFormat="1" applyFont="1" applyFill="1" applyBorder="1" applyProtection="1">
      <alignment horizontal="center" vertical="top" shrinkToFit="1"/>
    </xf>
    <xf numFmtId="166" fontId="1" fillId="0" borderId="2" xfId="0" applyNumberFormat="1" applyFont="1" applyFill="1" applyBorder="1" applyAlignment="1">
      <alignment vertical="top" wrapText="1"/>
    </xf>
    <xf numFmtId="0" fontId="2" fillId="0" borderId="1" xfId="0" applyFont="1" applyFill="1" applyBorder="1" applyAlignment="1">
      <alignment horizontal="left" vertical="top" wrapText="1"/>
    </xf>
    <xf numFmtId="166" fontId="2" fillId="0" borderId="1" xfId="0" applyNumberFormat="1" applyFont="1" applyFill="1" applyBorder="1" applyAlignment="1">
      <alignment horizontal="right" vertical="top" wrapText="1"/>
    </xf>
    <xf numFmtId="0" fontId="2" fillId="0" borderId="0" xfId="0" applyFont="1" applyFill="1" applyAlignment="1">
      <alignment horizontal="left" vertical="top" wrapText="1"/>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49" fontId="1" fillId="0" borderId="2" xfId="0" applyNumberFormat="1" applyFont="1" applyFill="1" applyBorder="1" applyAlignment="1">
      <alignment horizontal="center" vertical="top"/>
    </xf>
    <xf numFmtId="49" fontId="1" fillId="0" borderId="3" xfId="0" applyNumberFormat="1" applyFont="1" applyFill="1" applyBorder="1" applyAlignment="1">
      <alignment horizontal="center" vertical="top"/>
    </xf>
    <xf numFmtId="166" fontId="2"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left" vertical="top" wrapText="1"/>
    </xf>
    <xf numFmtId="0" fontId="1" fillId="0" borderId="2" xfId="0" applyFont="1" applyFill="1" applyBorder="1" applyAlignment="1">
      <alignment horizontal="center" vertical="top" wrapText="1"/>
    </xf>
    <xf numFmtId="0" fontId="1" fillId="0" borderId="5" xfId="0" applyFont="1" applyFill="1" applyBorder="1" applyAlignment="1">
      <alignment horizontal="center" vertical="top" wrapText="1"/>
    </xf>
    <xf numFmtId="49" fontId="1" fillId="0"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1" xfId="0" applyFont="1" applyFill="1" applyBorder="1" applyAlignment="1">
      <alignment horizontal="center" vertical="top"/>
    </xf>
    <xf numFmtId="49" fontId="1" fillId="0" borderId="1" xfId="0" applyNumberFormat="1" applyFont="1" applyFill="1" applyBorder="1" applyAlignment="1">
      <alignment horizontal="center" vertical="top"/>
    </xf>
    <xf numFmtId="1" fontId="1" fillId="0" borderId="11" xfId="6" applyNumberFormat="1" applyFont="1" applyFill="1" applyBorder="1" applyAlignment="1" applyProtection="1">
      <alignment horizontal="center" vertical="top" shrinkToFit="1"/>
    </xf>
    <xf numFmtId="166" fontId="1" fillId="0" borderId="3" xfId="0" applyNumberFormat="1" applyFont="1" applyFill="1" applyBorder="1" applyAlignment="1">
      <alignment horizontal="right" vertical="top" wrapText="1"/>
    </xf>
    <xf numFmtId="49" fontId="1" fillId="0" borderId="10" xfId="0" applyNumberFormat="1" applyFont="1" applyFill="1" applyBorder="1" applyAlignment="1">
      <alignment horizontal="center" vertical="top" wrapText="1"/>
    </xf>
    <xf numFmtId="166" fontId="1" fillId="0" borderId="1" xfId="2" applyNumberFormat="1" applyFont="1" applyFill="1" applyBorder="1" applyAlignment="1" applyProtection="1">
      <alignment horizontal="center" vertical="top" wrapText="1" shrinkToFit="1"/>
    </xf>
    <xf numFmtId="0" fontId="2" fillId="0" borderId="0" xfId="0" applyFont="1" applyFill="1" applyAlignment="1">
      <alignment horizontal="center" vertical="top" wrapText="1"/>
    </xf>
    <xf numFmtId="167" fontId="2" fillId="0" borderId="1" xfId="0" applyNumberFormat="1" applyFont="1" applyFill="1" applyBorder="1" applyAlignment="1">
      <alignment horizontal="center" vertical="top" wrapText="1"/>
    </xf>
    <xf numFmtId="0" fontId="1" fillId="0" borderId="0" xfId="0" applyFont="1" applyFill="1"/>
    <xf numFmtId="2" fontId="1" fillId="0" borderId="0" xfId="0" applyNumberFormat="1" applyFont="1" applyFill="1" applyAlignment="1">
      <alignment horizontal="left" wrapText="1"/>
    </xf>
    <xf numFmtId="0" fontId="1" fillId="0" borderId="0" xfId="0" applyFont="1" applyFill="1" applyAlignment="1">
      <alignment wrapText="1"/>
    </xf>
    <xf numFmtId="4" fontId="1" fillId="0" borderId="0" xfId="0" applyNumberFormat="1" applyFont="1" applyFill="1"/>
    <xf numFmtId="166" fontId="1" fillId="0" borderId="0" xfId="0" applyNumberFormat="1" applyFont="1" applyFill="1"/>
    <xf numFmtId="166" fontId="1" fillId="0" borderId="0" xfId="0" applyNumberFormat="1" applyFont="1" applyFill="1" applyAlignment="1">
      <alignment horizontal="right"/>
    </xf>
    <xf numFmtId="49" fontId="9" fillId="0" borderId="0" xfId="0" applyNumberFormat="1" applyFont="1" applyFill="1"/>
    <xf numFmtId="0" fontId="9" fillId="0" borderId="0" xfId="0" applyFont="1" applyFill="1" applyAlignment="1">
      <alignment horizontal="left"/>
    </xf>
    <xf numFmtId="0" fontId="9" fillId="0" borderId="0" xfId="0" applyFont="1" applyFill="1"/>
    <xf numFmtId="0" fontId="9" fillId="0" borderId="0" xfId="0" applyFont="1" applyFill="1" applyAlignment="1">
      <alignment horizontal="right" vertical="top"/>
    </xf>
    <xf numFmtId="166" fontId="9" fillId="0" borderId="0" xfId="0" applyNumberFormat="1" applyFont="1" applyFill="1"/>
    <xf numFmtId="166" fontId="11" fillId="0" borderId="1" xfId="8" applyNumberFormat="1" applyFont="1" applyFill="1" applyBorder="1" applyProtection="1">
      <alignment horizontal="right" vertical="top" shrinkToFit="1"/>
    </xf>
    <xf numFmtId="166" fontId="12" fillId="0" borderId="1" xfId="8" applyNumberFormat="1" applyFont="1" applyFill="1" applyBorder="1" applyProtection="1">
      <alignment horizontal="right" vertical="top" shrinkToFit="1"/>
    </xf>
    <xf numFmtId="0" fontId="11" fillId="0" borderId="1" xfId="0" applyFont="1" applyFill="1" applyBorder="1" applyAlignment="1">
      <alignment vertical="top" wrapText="1"/>
    </xf>
    <xf numFmtId="0" fontId="9" fillId="0" borderId="1" xfId="0" applyFont="1" applyFill="1" applyBorder="1" applyAlignment="1">
      <alignment horizontal="center" vertical="top" wrapText="1"/>
    </xf>
    <xf numFmtId="1" fontId="11" fillId="0" borderId="6" xfId="5" applyNumberFormat="1" applyFont="1" applyFill="1" applyProtection="1">
      <alignment horizontal="center" vertical="top" shrinkToFit="1"/>
    </xf>
    <xf numFmtId="166" fontId="11" fillId="0" borderId="2" xfId="8" applyNumberFormat="1" applyFont="1" applyFill="1" applyBorder="1" applyProtection="1">
      <alignment horizontal="right" vertical="top" shrinkToFit="1"/>
    </xf>
    <xf numFmtId="167" fontId="0" fillId="0" borderId="0" xfId="0" applyNumberFormat="1" applyFill="1"/>
    <xf numFmtId="167" fontId="0" fillId="0" borderId="0" xfId="0" applyNumberFormat="1" applyFill="1" applyAlignment="1">
      <alignment wrapText="1"/>
    </xf>
    <xf numFmtId="166" fontId="0" fillId="0" borderId="0" xfId="0" applyNumberFormat="1" applyFill="1" applyAlignment="1">
      <alignment wrapText="1"/>
    </xf>
    <xf numFmtId="167" fontId="13" fillId="0" borderId="0" xfId="0" applyNumberFormat="1" applyFont="1" applyFill="1"/>
    <xf numFmtId="167" fontId="13" fillId="0" borderId="0" xfId="0" applyNumberFormat="1" applyFont="1" applyFill="1" applyAlignment="1">
      <alignment wrapText="1"/>
    </xf>
    <xf numFmtId="166" fontId="13" fillId="0" borderId="0" xfId="0" applyNumberFormat="1" applyFont="1" applyFill="1" applyAlignment="1">
      <alignment wrapText="1"/>
    </xf>
    <xf numFmtId="167" fontId="0" fillId="0" borderId="0" xfId="0" applyNumberFormat="1" applyFill="1" applyAlignment="1">
      <alignment vertical="top" wrapText="1"/>
    </xf>
    <xf numFmtId="167" fontId="0" fillId="0" borderId="0" xfId="0" applyNumberFormat="1" applyFill="1" applyAlignment="1">
      <alignment vertical="top"/>
    </xf>
    <xf numFmtId="166" fontId="13" fillId="0" borderId="0" xfId="0" applyNumberFormat="1" applyFont="1" applyFill="1" applyBorder="1" applyAlignment="1">
      <alignment wrapText="1"/>
    </xf>
    <xf numFmtId="167" fontId="13" fillId="0" borderId="0" xfId="0" applyNumberFormat="1" applyFont="1" applyFill="1" applyBorder="1" applyAlignment="1">
      <alignment vertical="top" wrapText="1"/>
    </xf>
    <xf numFmtId="167" fontId="13" fillId="0" borderId="0" xfId="0" applyNumberFormat="1" applyFont="1" applyFill="1" applyBorder="1" applyAlignment="1">
      <alignment vertical="top"/>
    </xf>
    <xf numFmtId="167" fontId="13" fillId="0" borderId="1" xfId="0" applyNumberFormat="1" applyFont="1" applyFill="1" applyBorder="1" applyAlignment="1">
      <alignment horizontal="center" wrapText="1"/>
    </xf>
    <xf numFmtId="166" fontId="13" fillId="0" borderId="7" xfId="0" applyNumberFormat="1" applyFont="1" applyFill="1" applyBorder="1" applyAlignment="1">
      <alignment wrapText="1"/>
    </xf>
    <xf numFmtId="166" fontId="13" fillId="0" borderId="1" xfId="0" applyNumberFormat="1" applyFont="1" applyFill="1" applyBorder="1" applyAlignment="1">
      <alignment wrapText="1"/>
    </xf>
    <xf numFmtId="167" fontId="13" fillId="0" borderId="1" xfId="0" applyNumberFormat="1" applyFont="1" applyFill="1" applyBorder="1" applyAlignment="1">
      <alignment vertical="top" wrapText="1"/>
    </xf>
    <xf numFmtId="167" fontId="14" fillId="0" borderId="0" xfId="0" applyNumberFormat="1" applyFont="1" applyFill="1"/>
    <xf numFmtId="166" fontId="13" fillId="0" borderId="7" xfId="0" applyNumberFormat="1" applyFont="1" applyFill="1" applyBorder="1" applyAlignment="1">
      <alignment vertical="top" wrapText="1"/>
    </xf>
    <xf numFmtId="167" fontId="13" fillId="0" borderId="0" xfId="0" applyNumberFormat="1" applyFont="1" applyFill="1" applyAlignment="1">
      <alignment vertical="top"/>
    </xf>
    <xf numFmtId="167" fontId="13" fillId="0" borderId="0" xfId="0" applyNumberFormat="1" applyFont="1" applyFill="1" applyAlignment="1">
      <alignment horizontal="center"/>
    </xf>
    <xf numFmtId="167" fontId="17" fillId="0" borderId="1" xfId="0" applyNumberFormat="1" applyFont="1" applyFill="1" applyBorder="1" applyAlignment="1">
      <alignment horizontal="center" vertical="top" wrapText="1"/>
    </xf>
    <xf numFmtId="167" fontId="17" fillId="0" borderId="1" xfId="0" applyNumberFormat="1" applyFont="1" applyFill="1" applyBorder="1" applyAlignment="1">
      <alignment horizontal="center" vertical="top"/>
    </xf>
    <xf numFmtId="167" fontId="18" fillId="0" borderId="13" xfId="0" applyNumberFormat="1" applyFont="1" applyFill="1" applyBorder="1" applyAlignment="1">
      <alignment vertical="top"/>
    </xf>
    <xf numFmtId="0" fontId="19" fillId="0" borderId="0" xfId="0" applyFont="1" applyFill="1"/>
    <xf numFmtId="167" fontId="19" fillId="0" borderId="0" xfId="0" applyNumberFormat="1" applyFont="1" applyFill="1"/>
    <xf numFmtId="0" fontId="19" fillId="0" borderId="0" xfId="0" applyFont="1"/>
    <xf numFmtId="167" fontId="19" fillId="0" borderId="0" xfId="0" applyNumberFormat="1" applyFont="1"/>
    <xf numFmtId="4" fontId="19" fillId="0" borderId="0" xfId="0" applyNumberFormat="1" applyFont="1" applyFill="1"/>
    <xf numFmtId="4" fontId="19" fillId="0" borderId="0" xfId="0" applyNumberFormat="1" applyFont="1" applyFill="1" applyAlignment="1">
      <alignment wrapText="1"/>
    </xf>
    <xf numFmtId="0" fontId="19" fillId="0" borderId="0" xfId="0" applyFont="1" applyAlignment="1">
      <alignment horizontal="justify"/>
    </xf>
    <xf numFmtId="4" fontId="19" fillId="0" borderId="0" xfId="0" applyNumberFormat="1" applyFont="1" applyFill="1" applyAlignment="1">
      <alignment horizontal="right"/>
    </xf>
    <xf numFmtId="167" fontId="1" fillId="0" borderId="1" xfId="0" applyNumberFormat="1" applyFont="1" applyFill="1" applyBorder="1" applyAlignment="1">
      <alignment horizontal="center" vertical="top" wrapText="1"/>
    </xf>
    <xf numFmtId="0" fontId="22" fillId="0" borderId="0" xfId="0" applyFont="1" applyFill="1"/>
    <xf numFmtId="3" fontId="22" fillId="0" borderId="0" xfId="0" applyNumberFormat="1" applyFont="1" applyFill="1" applyAlignment="1">
      <alignment horizontal="center"/>
    </xf>
    <xf numFmtId="166" fontId="22" fillId="0" borderId="0" xfId="0" applyNumberFormat="1" applyFont="1" applyFill="1" applyAlignment="1">
      <alignment horizontal="right"/>
    </xf>
    <xf numFmtId="0" fontId="22" fillId="0" borderId="0" xfId="0" applyFont="1" applyFill="1" applyAlignment="1">
      <alignment horizontal="justify"/>
    </xf>
    <xf numFmtId="2" fontId="22" fillId="0" borderId="0" xfId="0" applyNumberFormat="1" applyFont="1" applyFill="1" applyAlignment="1">
      <alignment wrapText="1"/>
    </xf>
    <xf numFmtId="0" fontId="22" fillId="0" borderId="0" xfId="0" applyFont="1" applyFill="1" applyAlignment="1">
      <alignment wrapText="1"/>
    </xf>
    <xf numFmtId="0" fontId="22" fillId="0" borderId="0" xfId="0" applyFont="1" applyFill="1" applyAlignment="1"/>
    <xf numFmtId="0" fontId="24" fillId="0" borderId="0" xfId="0" applyFont="1" applyFill="1"/>
    <xf numFmtId="49" fontId="24" fillId="0" borderId="1" xfId="0" applyNumberFormat="1" applyFont="1" applyFill="1" applyBorder="1" applyAlignment="1">
      <alignment horizontal="center" vertical="top"/>
    </xf>
    <xf numFmtId="0" fontId="24" fillId="0" borderId="1" xfId="0" applyFont="1" applyFill="1" applyBorder="1" applyAlignment="1">
      <alignment horizontal="center" vertical="top"/>
    </xf>
    <xf numFmtId="3" fontId="24" fillId="0" borderId="1" xfId="0" applyNumberFormat="1" applyFont="1" applyFill="1" applyBorder="1" applyAlignment="1">
      <alignment horizontal="center" vertical="top" wrapText="1"/>
    </xf>
    <xf numFmtId="166" fontId="24" fillId="0" borderId="1" xfId="0" applyNumberFormat="1" applyFont="1" applyFill="1" applyBorder="1" applyAlignment="1">
      <alignment horizontal="center" vertical="top" wrapText="1"/>
    </xf>
    <xf numFmtId="49" fontId="25" fillId="0" borderId="1" xfId="0" applyNumberFormat="1" applyFont="1" applyFill="1" applyBorder="1" applyAlignment="1">
      <alignment horizontal="center" vertical="top"/>
    </xf>
    <xf numFmtId="0" fontId="25" fillId="0" borderId="1" xfId="0" applyFont="1" applyFill="1" applyBorder="1" applyAlignment="1">
      <alignment horizontal="left" vertical="top" wrapText="1"/>
    </xf>
    <xf numFmtId="3" fontId="25" fillId="0" borderId="1" xfId="0" applyNumberFormat="1" applyFont="1" applyFill="1" applyBorder="1" applyAlignment="1">
      <alignment horizontal="center" vertical="top" wrapText="1"/>
    </xf>
    <xf numFmtId="0" fontId="25" fillId="0" borderId="0" xfId="0" applyFont="1" applyFill="1"/>
    <xf numFmtId="49" fontId="25" fillId="0" borderId="1" xfId="0" applyNumberFormat="1" applyFont="1" applyFill="1" applyBorder="1" applyAlignment="1">
      <alignment horizontal="center" vertical="top" wrapText="1"/>
    </xf>
    <xf numFmtId="166" fontId="25" fillId="0" borderId="1" xfId="0" applyNumberFormat="1" applyFont="1" applyFill="1" applyBorder="1" applyAlignment="1">
      <alignment vertical="top" wrapText="1"/>
    </xf>
    <xf numFmtId="0" fontId="25" fillId="0" borderId="6" xfId="0" applyNumberFormat="1" applyFont="1" applyFill="1" applyBorder="1" applyAlignment="1">
      <alignment vertical="top" wrapText="1"/>
    </xf>
    <xf numFmtId="0" fontId="25" fillId="0" borderId="6" xfId="0" applyNumberFormat="1" applyFont="1" applyFill="1" applyBorder="1" applyAlignment="1">
      <alignment horizontal="left" vertical="top" wrapText="1"/>
    </xf>
    <xf numFmtId="0" fontId="25" fillId="0" borderId="3" xfId="0" applyFont="1" applyFill="1" applyBorder="1" applyAlignment="1">
      <alignment horizontal="center" vertical="top" wrapText="1"/>
    </xf>
    <xf numFmtId="0" fontId="25" fillId="0" borderId="1" xfId="0" applyNumberFormat="1" applyFont="1" applyFill="1" applyBorder="1" applyAlignment="1">
      <alignment horizontal="left" vertical="top" wrapText="1"/>
    </xf>
    <xf numFmtId="0" fontId="25" fillId="0" borderId="17" xfId="0" applyFont="1" applyFill="1" applyBorder="1" applyAlignment="1">
      <alignment horizontal="left" vertical="top" wrapText="1"/>
    </xf>
    <xf numFmtId="49" fontId="24" fillId="0" borderId="0" xfId="0" applyNumberFormat="1" applyFont="1" applyFill="1"/>
    <xf numFmtId="3" fontId="25" fillId="0" borderId="0" xfId="0" applyNumberFormat="1" applyFont="1" applyFill="1" applyAlignment="1">
      <alignment horizontal="center"/>
    </xf>
    <xf numFmtId="49" fontId="25" fillId="0" borderId="0" xfId="0" applyNumberFormat="1" applyFont="1" applyFill="1"/>
    <xf numFmtId="49" fontId="14" fillId="0" borderId="0" xfId="0" applyNumberFormat="1" applyFont="1" applyFill="1"/>
    <xf numFmtId="0" fontId="14" fillId="0" borderId="0" xfId="0" applyFont="1" applyFill="1"/>
    <xf numFmtId="0" fontId="26" fillId="0" borderId="0" xfId="0" applyFont="1" applyFill="1"/>
    <xf numFmtId="3" fontId="14" fillId="0" borderId="0" xfId="0" applyNumberFormat="1" applyFont="1" applyFill="1" applyAlignment="1">
      <alignment horizontal="center"/>
    </xf>
    <xf numFmtId="167" fontId="22" fillId="0" borderId="0" xfId="0" applyNumberFormat="1" applyFont="1" applyFill="1"/>
    <xf numFmtId="167" fontId="22" fillId="0" borderId="0" xfId="0" applyNumberFormat="1" applyFont="1" applyFill="1" applyAlignment="1">
      <alignment horizontal="right"/>
    </xf>
    <xf numFmtId="166" fontId="25" fillId="0" borderId="1" xfId="0" applyNumberFormat="1" applyFont="1" applyFill="1" applyBorder="1" applyAlignment="1">
      <alignment horizontal="center" vertical="top" wrapText="1"/>
    </xf>
    <xf numFmtId="166" fontId="1" fillId="0" borderId="1" xfId="0" applyNumberFormat="1" applyFont="1" applyFill="1" applyBorder="1" applyAlignment="1">
      <alignment vertical="top" wrapText="1"/>
    </xf>
    <xf numFmtId="167" fontId="25" fillId="0" borderId="0" xfId="0" applyNumberFormat="1" applyFont="1" applyFill="1"/>
    <xf numFmtId="49" fontId="24" fillId="0" borderId="2" xfId="0" applyNumberFormat="1" applyFont="1" applyFill="1" applyBorder="1" applyAlignment="1">
      <alignment horizontal="center" vertical="top"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167" fontId="24" fillId="0" borderId="1" xfId="0" applyNumberFormat="1" applyFont="1" applyFill="1" applyBorder="1"/>
    <xf numFmtId="0" fontId="24" fillId="0" borderId="1" xfId="0" applyFont="1" applyFill="1" applyBorder="1"/>
    <xf numFmtId="0" fontId="24" fillId="0" borderId="2" xfId="0" applyFont="1" applyFill="1" applyBorder="1" applyAlignment="1">
      <alignment horizontal="center" vertical="top" wrapText="1"/>
    </xf>
    <xf numFmtId="0" fontId="24" fillId="0" borderId="16" xfId="0" applyFont="1" applyFill="1" applyBorder="1" applyAlignment="1">
      <alignment vertical="top" wrapText="1"/>
    </xf>
    <xf numFmtId="166" fontId="24" fillId="0" borderId="1" xfId="0" applyNumberFormat="1" applyFont="1" applyFill="1" applyBorder="1" applyAlignment="1">
      <alignment vertical="top" wrapText="1"/>
    </xf>
    <xf numFmtId="167" fontId="24" fillId="0" borderId="1" xfId="0" applyNumberFormat="1" applyFont="1" applyFill="1" applyBorder="1" applyAlignment="1">
      <alignment horizontal="center" vertical="top" wrapText="1"/>
    </xf>
    <xf numFmtId="166" fontId="24" fillId="0" borderId="1" xfId="0" applyNumberFormat="1" applyFont="1" applyFill="1" applyBorder="1" applyAlignment="1">
      <alignment horizontal="center" vertical="top" wrapText="1"/>
    </xf>
    <xf numFmtId="0" fontId="13" fillId="0" borderId="0" xfId="0" applyFont="1" applyFill="1"/>
    <xf numFmtId="4" fontId="13" fillId="0" borderId="0" xfId="0" applyNumberFormat="1" applyFont="1" applyFill="1" applyAlignment="1">
      <alignment horizontal="center" vertical="top" wrapText="1"/>
    </xf>
    <xf numFmtId="0" fontId="13" fillId="0" borderId="0" xfId="0" applyFont="1" applyFill="1" applyAlignment="1">
      <alignment horizontal="justify"/>
    </xf>
    <xf numFmtId="2" fontId="13" fillId="0" borderId="0" xfId="0" applyNumberFormat="1" applyFont="1" applyFill="1" applyAlignment="1">
      <alignment wrapText="1"/>
    </xf>
    <xf numFmtId="0" fontId="13" fillId="0" borderId="0" xfId="0" applyFont="1" applyFill="1" applyAlignment="1">
      <alignment wrapText="1"/>
    </xf>
    <xf numFmtId="0" fontId="30" fillId="0" borderId="7" xfId="0" applyFont="1" applyFill="1" applyBorder="1" applyAlignment="1">
      <alignment vertical="top" wrapText="1"/>
    </xf>
    <xf numFmtId="0" fontId="30" fillId="0" borderId="14" xfId="0" applyFont="1" applyFill="1" applyBorder="1" applyAlignment="1">
      <alignment vertical="top" wrapText="1"/>
    </xf>
    <xf numFmtId="0" fontId="30" fillId="0" borderId="0" xfId="0" applyFont="1" applyFill="1"/>
    <xf numFmtId="49" fontId="30" fillId="0" borderId="1" xfId="0" applyNumberFormat="1" applyFont="1" applyFill="1" applyBorder="1" applyAlignment="1">
      <alignment horizontal="center" vertical="top"/>
    </xf>
    <xf numFmtId="49" fontId="30" fillId="0" borderId="1" xfId="0" applyNumberFormat="1" applyFont="1" applyFill="1" applyBorder="1" applyAlignment="1">
      <alignment horizontal="center" vertical="top" wrapText="1"/>
    </xf>
    <xf numFmtId="0" fontId="31" fillId="0" borderId="0" xfId="0" applyFont="1" applyFill="1"/>
    <xf numFmtId="49" fontId="31" fillId="0" borderId="1" xfId="0" applyNumberFormat="1" applyFont="1" applyFill="1" applyBorder="1" applyAlignment="1">
      <alignment horizontal="center" vertical="top"/>
    </xf>
    <xf numFmtId="0" fontId="31" fillId="0" borderId="1" xfId="0" applyFont="1" applyFill="1" applyBorder="1" applyAlignment="1">
      <alignment horizontal="center" vertical="top"/>
    </xf>
    <xf numFmtId="0" fontId="31" fillId="0" borderId="1" xfId="0" applyFont="1" applyFill="1" applyBorder="1" applyAlignment="1">
      <alignment horizontal="justify" vertical="top"/>
    </xf>
    <xf numFmtId="0" fontId="31" fillId="0" borderId="1" xfId="0" applyFont="1" applyFill="1" applyBorder="1" applyAlignment="1">
      <alignment horizontal="center" vertical="top" wrapText="1"/>
    </xf>
    <xf numFmtId="167" fontId="31" fillId="0" borderId="1" xfId="0" applyNumberFormat="1" applyFont="1" applyFill="1" applyBorder="1" applyAlignment="1">
      <alignment horizontal="center" vertical="top"/>
    </xf>
    <xf numFmtId="49" fontId="31" fillId="0" borderId="1" xfId="0" applyNumberFormat="1" applyFont="1" applyFill="1" applyBorder="1" applyAlignment="1">
      <alignment horizontal="center" vertical="top" wrapText="1"/>
    </xf>
    <xf numFmtId="0" fontId="31" fillId="0" borderId="1" xfId="0" applyFont="1" applyFill="1" applyBorder="1" applyAlignment="1">
      <alignment vertical="top" wrapText="1"/>
    </xf>
    <xf numFmtId="4" fontId="31" fillId="0" borderId="1" xfId="0" applyNumberFormat="1" applyFont="1" applyFill="1" applyBorder="1" applyAlignment="1">
      <alignment horizontal="center" vertical="top" wrapText="1"/>
    </xf>
    <xf numFmtId="166" fontId="31" fillId="0" borderId="1" xfId="0" applyNumberFormat="1" applyFont="1" applyFill="1" applyBorder="1" applyAlignment="1">
      <alignment horizontal="center" vertical="top"/>
    </xf>
    <xf numFmtId="49" fontId="13" fillId="0" borderId="1" xfId="0" applyNumberFormat="1" applyFont="1" applyFill="1" applyBorder="1" applyAlignment="1">
      <alignment horizontal="center" vertical="top"/>
    </xf>
    <xf numFmtId="0" fontId="13" fillId="0" borderId="1" xfId="0" applyFont="1" applyFill="1" applyBorder="1" applyAlignment="1">
      <alignment horizontal="center" vertical="top"/>
    </xf>
    <xf numFmtId="0" fontId="13" fillId="0" borderId="1" xfId="0" applyFont="1" applyFill="1" applyBorder="1" applyAlignment="1">
      <alignment vertical="top" wrapText="1"/>
    </xf>
    <xf numFmtId="0" fontId="13" fillId="0" borderId="1" xfId="0" applyFont="1" applyFill="1" applyBorder="1" applyAlignment="1">
      <alignment horizontal="center" vertical="top" wrapText="1"/>
    </xf>
    <xf numFmtId="167" fontId="13" fillId="0" borderId="1" xfId="0" applyNumberFormat="1" applyFont="1" applyFill="1" applyBorder="1" applyAlignment="1">
      <alignment horizontal="center" vertical="top"/>
    </xf>
    <xf numFmtId="0" fontId="32" fillId="0" borderId="1" xfId="0" applyFont="1" applyFill="1" applyBorder="1" applyAlignment="1">
      <alignment horizontal="center" vertical="top" wrapText="1"/>
    </xf>
    <xf numFmtId="0" fontId="28" fillId="0" borderId="1" xfId="0" applyFont="1" applyFill="1" applyBorder="1" applyAlignment="1">
      <alignment horizontal="left" wrapText="1"/>
    </xf>
    <xf numFmtId="0" fontId="31" fillId="0" borderId="1" xfId="0" applyFont="1" applyFill="1" applyBorder="1" applyAlignment="1">
      <alignment horizontal="justify" vertical="top" wrapText="1"/>
    </xf>
    <xf numFmtId="49" fontId="31" fillId="0" borderId="1" xfId="0" applyNumberFormat="1" applyFont="1" applyFill="1" applyBorder="1" applyAlignment="1">
      <alignment vertical="top" wrapText="1"/>
    </xf>
    <xf numFmtId="167" fontId="31" fillId="0" borderId="1" xfId="0" applyNumberFormat="1" applyFont="1" applyFill="1" applyBorder="1" applyAlignment="1">
      <alignment horizontal="center" vertical="top" wrapText="1"/>
    </xf>
    <xf numFmtId="4" fontId="31" fillId="0" borderId="0" xfId="0" applyNumberFormat="1" applyFont="1" applyFill="1" applyAlignment="1">
      <alignment horizontal="center" vertical="top" wrapText="1"/>
    </xf>
    <xf numFmtId="49" fontId="31" fillId="0" borderId="0" xfId="0" applyNumberFormat="1" applyFont="1" applyFill="1"/>
    <xf numFmtId="0" fontId="31" fillId="0" borderId="0" xfId="0" applyFont="1" applyFill="1" applyAlignment="1">
      <alignment wrapText="1"/>
    </xf>
    <xf numFmtId="0" fontId="13" fillId="0" borderId="0" xfId="0" applyFont="1" applyFill="1" applyAlignment="1">
      <alignment vertical="top"/>
    </xf>
    <xf numFmtId="0" fontId="31" fillId="0" borderId="0" xfId="0" applyFont="1" applyFill="1" applyAlignment="1">
      <alignment vertical="top"/>
    </xf>
    <xf numFmtId="2" fontId="31" fillId="0" borderId="1" xfId="0" applyNumberFormat="1" applyFont="1" applyFill="1" applyBorder="1" applyAlignment="1">
      <alignment horizontal="left" vertical="top" wrapText="1"/>
    </xf>
    <xf numFmtId="2" fontId="13" fillId="0" borderId="1" xfId="0" applyNumberFormat="1" applyFont="1" applyFill="1" applyBorder="1" applyAlignment="1">
      <alignment vertical="top" wrapText="1"/>
    </xf>
    <xf numFmtId="2" fontId="13" fillId="0" borderId="1" xfId="0" applyNumberFormat="1" applyFont="1" applyFill="1" applyBorder="1" applyAlignment="1">
      <alignment horizontal="justify" vertical="top" wrapText="1"/>
    </xf>
    <xf numFmtId="2" fontId="13" fillId="0" borderId="0" xfId="0" applyNumberFormat="1" applyFont="1" applyFill="1" applyAlignment="1">
      <alignment vertical="top" wrapText="1"/>
    </xf>
    <xf numFmtId="2" fontId="13" fillId="0" borderId="0" xfId="0" applyNumberFormat="1" applyFont="1" applyFill="1" applyAlignment="1">
      <alignment horizontal="right" vertical="top" wrapText="1"/>
    </xf>
    <xf numFmtId="2" fontId="31" fillId="0" borderId="1" xfId="0" applyNumberFormat="1" applyFont="1" applyFill="1" applyBorder="1" applyAlignment="1">
      <alignment vertical="top" wrapText="1"/>
    </xf>
    <xf numFmtId="2" fontId="31" fillId="0" borderId="0" xfId="0" applyNumberFormat="1" applyFont="1" applyFill="1" applyAlignment="1">
      <alignment vertical="top" wrapText="1"/>
    </xf>
    <xf numFmtId="0" fontId="28" fillId="0" borderId="1" xfId="0" applyFont="1" applyFill="1" applyBorder="1" applyAlignment="1">
      <alignment horizontal="left" vertical="top" wrapText="1"/>
    </xf>
    <xf numFmtId="166" fontId="22" fillId="0" borderId="0" xfId="0" applyNumberFormat="1" applyFont="1" applyFill="1"/>
    <xf numFmtId="166" fontId="24" fillId="0" borderId="0" xfId="0" applyNumberFormat="1" applyFont="1" applyFill="1"/>
    <xf numFmtId="166" fontId="25" fillId="0" borderId="0" xfId="0" applyNumberFormat="1" applyFont="1" applyFill="1"/>
    <xf numFmtId="166" fontId="14" fillId="0" borderId="0" xfId="0" applyNumberFormat="1" applyFont="1" applyFill="1"/>
    <xf numFmtId="0" fontId="19" fillId="0" borderId="0" xfId="16" applyFont="1"/>
    <xf numFmtId="0" fontId="33" fillId="0" borderId="0" xfId="16" applyFont="1" applyAlignment="1">
      <alignment horizontal="left"/>
    </xf>
    <xf numFmtId="0" fontId="19" fillId="0" borderId="0" xfId="16" applyFont="1" applyAlignment="1">
      <alignment horizontal="right"/>
    </xf>
    <xf numFmtId="0" fontId="19" fillId="0" borderId="0" xfId="16" applyFont="1" applyAlignment="1">
      <alignment horizontal="justify"/>
    </xf>
    <xf numFmtId="0" fontId="19" fillId="0" borderId="0" xfId="16" applyFont="1" applyAlignment="1"/>
    <xf numFmtId="2" fontId="19" fillId="0" borderId="0" xfId="16" applyNumberFormat="1" applyFont="1" applyAlignment="1">
      <alignment wrapText="1"/>
    </xf>
    <xf numFmtId="0" fontId="19" fillId="0" borderId="1" xfId="16" applyFont="1" applyBorder="1" applyAlignment="1">
      <alignment horizontal="center" vertical="top" wrapText="1"/>
    </xf>
    <xf numFmtId="0" fontId="19" fillId="0" borderId="1" xfId="16" applyFont="1" applyBorder="1" applyAlignment="1">
      <alignment horizontal="left" vertical="top" wrapText="1"/>
    </xf>
    <xf numFmtId="0" fontId="19" fillId="0" borderId="1" xfId="16" applyFont="1" applyBorder="1" applyAlignment="1">
      <alignment horizontal="center" vertical="top"/>
    </xf>
    <xf numFmtId="0" fontId="19" fillId="0" borderId="1" xfId="16" applyFont="1" applyBorder="1" applyAlignment="1">
      <alignment vertical="top" wrapText="1"/>
    </xf>
    <xf numFmtId="0" fontId="25" fillId="0" borderId="0" xfId="0" applyFont="1" applyFill="1" applyAlignment="1">
      <alignment horizontal="justify"/>
    </xf>
    <xf numFmtId="0" fontId="25" fillId="0" borderId="0" xfId="0" applyFont="1" applyFill="1" applyAlignment="1">
      <alignment wrapText="1"/>
    </xf>
    <xf numFmtId="0" fontId="25" fillId="0" borderId="0" xfId="0" applyFont="1" applyFill="1" applyAlignment="1">
      <alignment horizontal="right" wrapText="1"/>
    </xf>
    <xf numFmtId="2" fontId="25" fillId="0" borderId="0" xfId="0" applyNumberFormat="1" applyFont="1" applyFill="1" applyAlignment="1">
      <alignment wrapText="1"/>
    </xf>
    <xf numFmtId="0" fontId="25" fillId="0" borderId="0" xfId="0" applyFont="1" applyFill="1" applyAlignment="1">
      <alignment horizontal="left" vertical="top" wrapText="1"/>
    </xf>
    <xf numFmtId="0" fontId="1" fillId="0" borderId="0" xfId="0" applyFont="1" applyFill="1" applyAlignment="1">
      <alignment horizontal="center" vertical="top" wrapText="1"/>
    </xf>
    <xf numFmtId="0" fontId="1" fillId="0" borderId="7" xfId="0" applyFont="1" applyFill="1" applyBorder="1" applyAlignment="1">
      <alignment horizontal="left" vertical="top" wrapText="1"/>
    </xf>
    <xf numFmtId="0" fontId="5" fillId="0" borderId="1" xfId="0" applyFont="1" applyFill="1" applyBorder="1" applyAlignment="1">
      <alignment horizontal="left" vertical="top" wrapText="1"/>
    </xf>
    <xf numFmtId="49" fontId="5" fillId="0" borderId="17" xfId="0" applyNumberFormat="1" applyFont="1" applyFill="1" applyBorder="1" applyAlignment="1">
      <alignment horizontal="center" vertical="top"/>
    </xf>
    <xf numFmtId="49" fontId="5" fillId="0" borderId="5" xfId="0" applyNumberFormat="1" applyFont="1" applyFill="1" applyBorder="1" applyAlignment="1">
      <alignment horizontal="center" vertical="top"/>
    </xf>
    <xf numFmtId="0" fontId="5" fillId="0" borderId="14" xfId="0" applyFont="1" applyFill="1" applyBorder="1" applyAlignment="1">
      <alignment horizontal="left" vertical="top" wrapText="1"/>
    </xf>
    <xf numFmtId="49" fontId="5" fillId="0" borderId="5" xfId="0" applyNumberFormat="1" applyFont="1" applyFill="1" applyBorder="1" applyAlignment="1">
      <alignment vertical="top"/>
    </xf>
    <xf numFmtId="0" fontId="5" fillId="0" borderId="13" xfId="0" applyFont="1" applyFill="1" applyBorder="1" applyAlignment="1">
      <alignment horizontal="left" vertical="top" wrapText="1"/>
    </xf>
    <xf numFmtId="49" fontId="1" fillId="0" borderId="17" xfId="0" applyNumberFormat="1" applyFont="1" applyFill="1" applyBorder="1" applyAlignment="1">
      <alignment vertical="top"/>
    </xf>
    <xf numFmtId="49" fontId="5" fillId="0" borderId="17" xfId="0" applyNumberFormat="1" applyFont="1" applyFill="1" applyBorder="1" applyAlignment="1">
      <alignment vertical="top"/>
    </xf>
    <xf numFmtId="0" fontId="1" fillId="0" borderId="0" xfId="0" applyFont="1" applyFill="1" applyBorder="1" applyAlignment="1">
      <alignment horizontal="center" vertical="top" wrapText="1"/>
    </xf>
    <xf numFmtId="14" fontId="19" fillId="0" borderId="1" xfId="16" applyNumberFormat="1" applyFont="1" applyBorder="1" applyAlignment="1">
      <alignment horizontal="center" vertical="top" wrapText="1"/>
    </xf>
    <xf numFmtId="14" fontId="19" fillId="0" borderId="1" xfId="16" applyNumberFormat="1" applyFont="1" applyBorder="1" applyAlignment="1">
      <alignment horizontal="center" vertical="top"/>
    </xf>
    <xf numFmtId="166" fontId="2" fillId="0" borderId="0" xfId="0" applyNumberFormat="1" applyFont="1" applyFill="1" applyAlignment="1">
      <alignment horizontal="left" vertical="top" wrapText="1"/>
    </xf>
    <xf numFmtId="166" fontId="1" fillId="0" borderId="0" xfId="0" applyNumberFormat="1" applyFont="1" applyFill="1" applyAlignment="1">
      <alignment horizontal="center" vertical="top" wrapText="1"/>
    </xf>
    <xf numFmtId="166" fontId="2" fillId="0" borderId="0" xfId="0" applyNumberFormat="1" applyFont="1" applyFill="1" applyAlignment="1">
      <alignment horizontal="center" vertical="top" wrapText="1"/>
    </xf>
    <xf numFmtId="0" fontId="5" fillId="4" borderId="0" xfId="0" applyFont="1" applyFill="1" applyAlignment="1">
      <alignment horizontal="left" vertical="top" wrapText="1"/>
    </xf>
    <xf numFmtId="166" fontId="5" fillId="0" borderId="0" xfId="0" applyNumberFormat="1" applyFont="1" applyFill="1" applyAlignment="1">
      <alignment horizontal="left" vertical="top" wrapText="1"/>
    </xf>
    <xf numFmtId="0" fontId="5" fillId="0" borderId="1" xfId="0" applyFont="1" applyFill="1" applyBorder="1" applyAlignment="1">
      <alignment vertical="top" wrapText="1"/>
    </xf>
    <xf numFmtId="0" fontId="5" fillId="0" borderId="2" xfId="0" applyFont="1" applyFill="1" applyBorder="1" applyAlignment="1">
      <alignment vertical="top" wrapText="1"/>
    </xf>
    <xf numFmtId="0" fontId="5" fillId="0" borderId="5" xfId="0" applyFont="1" applyFill="1" applyBorder="1" applyAlignment="1">
      <alignment vertical="top" wrapText="1"/>
    </xf>
    <xf numFmtId="0" fontId="5" fillId="0" borderId="17" xfId="0" applyFont="1" applyFill="1" applyBorder="1" applyAlignment="1">
      <alignment vertical="top" wrapText="1"/>
    </xf>
    <xf numFmtId="0" fontId="5" fillId="0" borderId="21" xfId="0" applyFont="1" applyFill="1" applyBorder="1" applyAlignment="1">
      <alignment vertical="top" wrapText="1"/>
    </xf>
    <xf numFmtId="0" fontId="5" fillId="0" borderId="3" xfId="0" applyFont="1" applyFill="1" applyBorder="1" applyAlignment="1">
      <alignment vertical="top" wrapText="1"/>
    </xf>
    <xf numFmtId="0" fontId="5" fillId="0" borderId="19" xfId="0" applyFont="1" applyFill="1" applyBorder="1" applyAlignment="1">
      <alignment vertical="top" wrapText="1"/>
    </xf>
    <xf numFmtId="0" fontId="5" fillId="0" borderId="20" xfId="0" applyFont="1" applyFill="1" applyBorder="1" applyAlignment="1">
      <alignment vertical="top" wrapText="1"/>
    </xf>
    <xf numFmtId="0" fontId="1" fillId="0" borderId="18" xfId="0" applyFont="1" applyFill="1" applyBorder="1" applyAlignment="1">
      <alignment horizontal="left" vertical="top" wrapText="1"/>
    </xf>
    <xf numFmtId="0" fontId="5" fillId="0" borderId="7" xfId="0" applyFont="1" applyFill="1" applyBorder="1" applyAlignment="1">
      <alignment horizontal="left" vertical="top" wrapText="1"/>
    </xf>
    <xf numFmtId="166" fontId="1" fillId="0" borderId="1" xfId="0" applyNumberFormat="1" applyFont="1" applyFill="1" applyBorder="1" applyAlignment="1">
      <alignment horizontal="left" vertical="top" wrapText="1"/>
    </xf>
    <xf numFmtId="166" fontId="5" fillId="0" borderId="1" xfId="0" applyNumberFormat="1" applyFont="1" applyFill="1" applyBorder="1" applyAlignment="1">
      <alignment horizontal="left" vertical="top" wrapText="1"/>
    </xf>
    <xf numFmtId="166" fontId="1" fillId="5" borderId="0" xfId="0" applyNumberFormat="1" applyFont="1" applyFill="1" applyAlignment="1">
      <alignment horizontal="left" vertical="top" wrapText="1"/>
    </xf>
    <xf numFmtId="0" fontId="1" fillId="4" borderId="0" xfId="0" applyFont="1" applyFill="1" applyAlignment="1">
      <alignment horizontal="left" vertical="top" wrapText="1"/>
    </xf>
    <xf numFmtId="166" fontId="1" fillId="6" borderId="0" xfId="0" applyNumberFormat="1" applyFont="1" applyFill="1" applyAlignment="1">
      <alignment horizontal="left" vertical="top" wrapText="1"/>
    </xf>
    <xf numFmtId="0" fontId="1" fillId="6" borderId="0" xfId="0" applyFont="1" applyFill="1" applyAlignment="1">
      <alignment horizontal="left" vertical="top" wrapText="1"/>
    </xf>
    <xf numFmtId="0" fontId="30" fillId="0" borderId="1" xfId="0" applyFont="1" applyFill="1" applyBorder="1" applyAlignment="1">
      <alignment horizontal="center" vertical="top" wrapText="1"/>
    </xf>
    <xf numFmtId="0" fontId="30" fillId="0" borderId="7" xfId="0" applyFont="1" applyFill="1" applyBorder="1" applyAlignment="1">
      <alignment horizontal="center" vertical="top" wrapText="1"/>
    </xf>
    <xf numFmtId="168" fontId="31" fillId="0" borderId="1" xfId="0" applyNumberFormat="1" applyFont="1" applyFill="1" applyBorder="1" applyAlignment="1">
      <alignment horizontal="center" vertical="top"/>
    </xf>
    <xf numFmtId="0" fontId="31" fillId="5" borderId="0" xfId="0" applyFont="1" applyFill="1"/>
    <xf numFmtId="2" fontId="31" fillId="0" borderId="1" xfId="0" applyNumberFormat="1" applyFont="1" applyFill="1" applyBorder="1" applyAlignment="1">
      <alignment horizontal="center" vertical="top" wrapText="1"/>
    </xf>
    <xf numFmtId="4" fontId="31" fillId="0" borderId="1" xfId="0" applyNumberFormat="1" applyFont="1" applyFill="1" applyBorder="1" applyAlignment="1">
      <alignment horizontal="center" vertical="top"/>
    </xf>
    <xf numFmtId="4" fontId="31" fillId="0" borderId="1" xfId="0" applyNumberFormat="1" applyFont="1" applyFill="1" applyBorder="1" applyAlignment="1">
      <alignment horizontal="center" vertical="center"/>
    </xf>
    <xf numFmtId="0" fontId="31" fillId="0" borderId="1" xfId="0" applyFont="1" applyFill="1" applyBorder="1" applyAlignment="1">
      <alignment horizontal="center" vertical="center"/>
    </xf>
    <xf numFmtId="2" fontId="31" fillId="0" borderId="1" xfId="0" applyNumberFormat="1" applyFont="1" applyFill="1" applyBorder="1" applyAlignment="1">
      <alignment horizontal="center" vertical="top"/>
    </xf>
    <xf numFmtId="49" fontId="31" fillId="0" borderId="0" xfId="0" applyNumberFormat="1" applyFont="1" applyFill="1" applyBorder="1" applyAlignment="1">
      <alignment horizontal="center" vertical="top"/>
    </xf>
    <xf numFmtId="0" fontId="31" fillId="0" borderId="0" xfId="0" applyFont="1" applyFill="1" applyBorder="1" applyAlignment="1">
      <alignment horizontal="center" vertical="top"/>
    </xf>
    <xf numFmtId="0" fontId="31" fillId="0" borderId="0" xfId="0" applyFont="1" applyFill="1" applyBorder="1" applyAlignment="1">
      <alignment horizontal="justify" vertical="top"/>
    </xf>
    <xf numFmtId="0" fontId="31" fillId="0" borderId="0" xfId="0" applyFont="1" applyFill="1" applyBorder="1" applyAlignment="1">
      <alignment horizontal="center" vertical="top" wrapText="1"/>
    </xf>
    <xf numFmtId="167" fontId="31" fillId="0" borderId="0" xfId="0" applyNumberFormat="1" applyFont="1" applyFill="1" applyBorder="1" applyAlignment="1">
      <alignment horizontal="center" vertical="top"/>
    </xf>
    <xf numFmtId="167" fontId="31" fillId="0" borderId="0" xfId="0" applyNumberFormat="1" applyFont="1" applyFill="1" applyBorder="1" applyAlignment="1">
      <alignment horizontal="center" vertical="top" wrapText="1"/>
    </xf>
    <xf numFmtId="49" fontId="31" fillId="0" borderId="0" xfId="0" applyNumberFormat="1" applyFont="1" applyFill="1" applyBorder="1" applyAlignment="1">
      <alignment horizontal="center" vertical="top" wrapText="1"/>
    </xf>
    <xf numFmtId="2" fontId="31" fillId="0" borderId="0" xfId="0" applyNumberFormat="1" applyFont="1" applyFill="1" applyBorder="1" applyAlignment="1">
      <alignment vertical="top" wrapText="1"/>
    </xf>
    <xf numFmtId="0" fontId="31" fillId="5" borderId="17" xfId="0" applyFont="1" applyFill="1" applyBorder="1" applyAlignment="1"/>
    <xf numFmtId="2" fontId="31" fillId="0" borderId="3" xfId="0" applyNumberFormat="1" applyFont="1" applyFill="1" applyBorder="1" applyAlignment="1">
      <alignment vertical="top" wrapText="1"/>
    </xf>
    <xf numFmtId="0" fontId="31" fillId="7" borderId="17" xfId="0" applyFont="1" applyFill="1" applyBorder="1" applyAlignment="1"/>
    <xf numFmtId="0" fontId="1" fillId="0" borderId="17" xfId="0" applyFont="1" applyFill="1" applyBorder="1" applyAlignment="1">
      <alignment vertical="top" wrapText="1"/>
    </xf>
    <xf numFmtId="0" fontId="1" fillId="0" borderId="21" xfId="0" applyFont="1" applyFill="1" applyBorder="1" applyAlignment="1">
      <alignment vertical="top" wrapText="1"/>
    </xf>
    <xf numFmtId="0" fontId="1" fillId="0" borderId="19" xfId="0" applyFont="1" applyFill="1" applyBorder="1" applyAlignment="1">
      <alignment vertical="top" wrapText="1"/>
    </xf>
    <xf numFmtId="0" fontId="1" fillId="0" borderId="20" xfId="0" applyFont="1" applyFill="1" applyBorder="1" applyAlignment="1">
      <alignment vertical="top" wrapText="1"/>
    </xf>
    <xf numFmtId="0" fontId="31" fillId="6" borderId="0" xfId="0" applyFont="1" applyFill="1"/>
    <xf numFmtId="167" fontId="31" fillId="6" borderId="1" xfId="0" applyNumberFormat="1" applyFont="1" applyFill="1" applyBorder="1" applyAlignment="1">
      <alignment horizontal="center" vertical="top"/>
    </xf>
    <xf numFmtId="166" fontId="5" fillId="6" borderId="0" xfId="0" applyNumberFormat="1" applyFont="1" applyFill="1" applyAlignment="1">
      <alignment horizontal="left" vertical="top" wrapText="1"/>
    </xf>
    <xf numFmtId="166" fontId="5" fillId="5" borderId="0" xfId="0" applyNumberFormat="1" applyFont="1" applyFill="1" applyAlignment="1">
      <alignment horizontal="left" vertical="top" wrapText="1"/>
    </xf>
    <xf numFmtId="0" fontId="11" fillId="0" borderId="1"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20" xfId="0" applyFont="1" applyFill="1" applyBorder="1" applyAlignment="1">
      <alignment horizontal="left" vertical="top" wrapText="1"/>
    </xf>
    <xf numFmtId="0" fontId="19" fillId="0" borderId="1" xfId="0" applyFont="1" applyFill="1" applyBorder="1" applyAlignment="1">
      <alignment horizontal="justify" vertical="top"/>
    </xf>
    <xf numFmtId="0" fontId="31" fillId="0" borderId="0" xfId="0" applyFont="1" applyFill="1"/>
    <xf numFmtId="0" fontId="25" fillId="0" borderId="0" xfId="0" applyFont="1" applyFill="1"/>
    <xf numFmtId="0" fontId="13" fillId="0" borderId="1" xfId="0" applyFont="1" applyFill="1" applyBorder="1" applyAlignment="1">
      <alignment horizontal="center" vertical="top"/>
    </xf>
    <xf numFmtId="0" fontId="25" fillId="0" borderId="0" xfId="0" applyFont="1" applyFill="1" applyAlignment="1">
      <alignment horizontal="left" vertical="top"/>
    </xf>
    <xf numFmtId="0" fontId="9" fillId="0" borderId="1" xfId="0" applyFont="1" applyFill="1" applyBorder="1" applyAlignment="1">
      <alignment horizontal="left" vertical="top" wrapText="1"/>
    </xf>
    <xf numFmtId="0" fontId="9" fillId="0" borderId="1" xfId="0" applyFont="1" applyFill="1" applyBorder="1" applyAlignment="1">
      <alignment vertical="top" wrapText="1"/>
    </xf>
    <xf numFmtId="0" fontId="35" fillId="0" borderId="1" xfId="0" applyFont="1" applyFill="1" applyBorder="1" applyAlignment="1">
      <alignment horizontal="left" vertical="top" wrapText="1"/>
    </xf>
    <xf numFmtId="0" fontId="9" fillId="0" borderId="7" xfId="0" applyFont="1" applyFill="1" applyBorder="1" applyAlignment="1">
      <alignment horizontal="left" vertical="top" wrapText="1"/>
    </xf>
    <xf numFmtId="0" fontId="1" fillId="0" borderId="7" xfId="0" applyNumberFormat="1" applyFont="1" applyFill="1" applyBorder="1" applyAlignment="1">
      <alignment horizontal="left" vertical="top" wrapText="1"/>
    </xf>
    <xf numFmtId="0" fontId="9" fillId="0" borderId="1" xfId="0" applyNumberFormat="1" applyFont="1" applyFill="1" applyBorder="1" applyAlignment="1">
      <alignment horizontal="left" vertical="top" wrapText="1"/>
    </xf>
    <xf numFmtId="0" fontId="1" fillId="0" borderId="7" xfId="0" applyFont="1" applyFill="1" applyBorder="1" applyAlignment="1">
      <alignment vertical="top" wrapText="1"/>
    </xf>
    <xf numFmtId="2" fontId="1" fillId="0" borderId="7" xfId="0" applyNumberFormat="1" applyFont="1" applyFill="1" applyBorder="1" applyAlignment="1">
      <alignment horizontal="left" vertical="top" wrapText="1"/>
    </xf>
    <xf numFmtId="2" fontId="1" fillId="0" borderId="1" xfId="0" applyNumberFormat="1" applyFont="1" applyFill="1" applyBorder="1" applyAlignment="1">
      <alignment horizontal="left" vertical="top" wrapText="1"/>
    </xf>
    <xf numFmtId="49" fontId="1" fillId="0" borderId="8" xfId="0" applyNumberFormat="1" applyFont="1" applyFill="1" applyBorder="1" applyAlignment="1">
      <alignment horizontal="left" vertical="top" wrapText="1"/>
    </xf>
    <xf numFmtId="166" fontId="39" fillId="0" borderId="0" xfId="0" applyNumberFormat="1" applyFont="1" applyFill="1" applyAlignment="1">
      <alignment horizontal="left" vertical="top" wrapText="1"/>
    </xf>
    <xf numFmtId="166" fontId="9" fillId="0" borderId="0" xfId="0" applyNumberFormat="1" applyFont="1" applyFill="1" applyAlignment="1">
      <alignment horizontal="left" vertical="top" wrapText="1"/>
    </xf>
    <xf numFmtId="0" fontId="31" fillId="0" borderId="17" xfId="0" applyFont="1" applyFill="1" applyBorder="1" applyAlignment="1"/>
    <xf numFmtId="0" fontId="35" fillId="0" borderId="7" xfId="0" applyFont="1" applyFill="1" applyBorder="1" applyAlignment="1">
      <alignment horizontal="left" vertical="top" wrapText="1"/>
    </xf>
    <xf numFmtId="0" fontId="13" fillId="6" borderId="0" xfId="0" applyFont="1" applyFill="1"/>
    <xf numFmtId="166" fontId="1" fillId="4" borderId="0" xfId="0" applyNumberFormat="1" applyFont="1" applyFill="1" applyAlignment="1">
      <alignment horizontal="left" vertical="top" wrapText="1"/>
    </xf>
    <xf numFmtId="0" fontId="31" fillId="0" borderId="1" xfId="0" applyFont="1" applyFill="1" applyBorder="1" applyAlignment="1">
      <alignment horizontal="left" vertical="top" wrapText="1"/>
    </xf>
    <xf numFmtId="0" fontId="2"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5" xfId="0" applyFont="1" applyFill="1" applyBorder="1" applyAlignment="1">
      <alignment horizontal="left" vertical="top" wrapText="1"/>
    </xf>
    <xf numFmtId="49" fontId="1" fillId="0" borderId="2" xfId="0" applyNumberFormat="1" applyFont="1" applyFill="1" applyBorder="1" applyAlignment="1">
      <alignment horizontal="center" vertical="top"/>
    </xf>
    <xf numFmtId="49" fontId="1" fillId="0" borderId="5" xfId="0" applyNumberFormat="1" applyFont="1" applyFill="1" applyBorder="1" applyAlignment="1">
      <alignment horizontal="center" vertical="top"/>
    </xf>
    <xf numFmtId="49" fontId="1" fillId="0" borderId="3" xfId="0" applyNumberFormat="1" applyFont="1" applyFill="1" applyBorder="1" applyAlignment="1">
      <alignment horizontal="center" vertical="top"/>
    </xf>
    <xf numFmtId="4" fontId="16" fillId="0" borderId="1" xfId="0" applyNumberFormat="1" applyFont="1" applyFill="1" applyBorder="1" applyAlignment="1">
      <alignment horizontal="center" vertical="top" wrapText="1"/>
    </xf>
    <xf numFmtId="0" fontId="1" fillId="0" borderId="7"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15" xfId="0" applyFont="1" applyFill="1" applyBorder="1" applyAlignment="1">
      <alignment horizontal="center" vertical="top" wrapText="1"/>
    </xf>
    <xf numFmtId="0" fontId="1" fillId="0" borderId="4" xfId="0" applyFont="1" applyFill="1" applyBorder="1" applyAlignment="1">
      <alignment horizontal="center" vertical="top" wrapText="1"/>
    </xf>
    <xf numFmtId="0" fontId="2" fillId="0" borderId="0" xfId="0" applyFont="1" applyFill="1" applyAlignment="1">
      <alignment horizontal="left" vertical="top" wrapText="1"/>
    </xf>
    <xf numFmtId="0" fontId="1" fillId="0" borderId="2" xfId="0" applyFont="1" applyFill="1" applyBorder="1" applyAlignment="1">
      <alignment horizontal="center" vertical="top" wrapText="1"/>
    </xf>
    <xf numFmtId="0" fontId="1" fillId="0" borderId="5"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15" xfId="0" applyFont="1" applyFill="1" applyBorder="1" applyAlignment="1">
      <alignment horizontal="left" vertical="top" wrapText="1"/>
    </xf>
    <xf numFmtId="0" fontId="1" fillId="0" borderId="19" xfId="0" applyFont="1" applyFill="1" applyBorder="1" applyAlignment="1">
      <alignment horizontal="left" vertical="top" wrapText="1"/>
    </xf>
    <xf numFmtId="166" fontId="1" fillId="0" borderId="2" xfId="0" applyNumberFormat="1" applyFont="1" applyFill="1" applyBorder="1" applyAlignment="1">
      <alignment horizontal="left" vertical="top" wrapText="1"/>
    </xf>
    <xf numFmtId="166" fontId="53" fillId="0" borderId="7" xfId="0" applyNumberFormat="1" applyFont="1" applyFill="1" applyBorder="1" applyAlignment="1">
      <alignment vertical="top" wrapText="1"/>
    </xf>
    <xf numFmtId="167" fontId="53" fillId="0" borderId="0" xfId="0" applyNumberFormat="1" applyFont="1" applyFill="1"/>
    <xf numFmtId="166" fontId="53" fillId="0" borderId="7" xfId="0" applyNumberFormat="1" applyFont="1" applyFill="1" applyBorder="1" applyAlignment="1">
      <alignment wrapText="1"/>
    </xf>
    <xf numFmtId="168" fontId="31" fillId="4" borderId="1" xfId="0" applyNumberFormat="1" applyFont="1" applyFill="1" applyBorder="1" applyAlignment="1">
      <alignment horizontal="center" vertical="top"/>
    </xf>
    <xf numFmtId="49" fontId="13" fillId="4" borderId="1" xfId="0" applyNumberFormat="1" applyFont="1" applyFill="1" applyBorder="1" applyAlignment="1">
      <alignment horizontal="center" vertical="top" wrapText="1"/>
    </xf>
    <xf numFmtId="0" fontId="1" fillId="0" borderId="1" xfId="0" applyFont="1" applyFill="1" applyBorder="1" applyAlignment="1">
      <alignment horizontal="left" vertical="top" wrapText="1"/>
    </xf>
    <xf numFmtId="0" fontId="2" fillId="0" borderId="2" xfId="0"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3" xfId="0" applyFont="1" applyFill="1" applyBorder="1" applyAlignment="1">
      <alignment horizontal="center" vertical="top" wrapText="1"/>
    </xf>
    <xf numFmtId="0" fontId="1" fillId="0" borderId="2"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3" xfId="0" applyFont="1" applyFill="1" applyBorder="1" applyAlignment="1">
      <alignment horizontal="left" vertical="top" wrapText="1"/>
    </xf>
    <xf numFmtId="49" fontId="1" fillId="0" borderId="2" xfId="0" applyNumberFormat="1" applyFont="1" applyFill="1" applyBorder="1" applyAlignment="1">
      <alignment horizontal="center" vertical="top"/>
    </xf>
    <xf numFmtId="49" fontId="1" fillId="0" borderId="5" xfId="0" applyNumberFormat="1" applyFont="1" applyFill="1" applyBorder="1" applyAlignment="1">
      <alignment horizontal="center" vertical="top"/>
    </xf>
    <xf numFmtId="49" fontId="1" fillId="0" borderId="3" xfId="0" applyNumberFormat="1" applyFont="1" applyFill="1" applyBorder="1" applyAlignment="1">
      <alignment horizontal="center" vertical="top"/>
    </xf>
    <xf numFmtId="0" fontId="1" fillId="0" borderId="0" xfId="0" applyFont="1" applyFill="1" applyAlignment="1">
      <alignment horizontal="left"/>
    </xf>
    <xf numFmtId="166" fontId="2"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3" xfId="0" applyFont="1" applyFill="1" applyBorder="1" applyAlignment="1">
      <alignment horizontal="left" vertical="top" wrapText="1"/>
    </xf>
    <xf numFmtId="0" fontId="1" fillId="0" borderId="0" xfId="0" applyFont="1" applyFill="1" applyAlignment="1">
      <alignment horizontal="center"/>
    </xf>
    <xf numFmtId="167" fontId="13" fillId="0" borderId="2" xfId="0" applyNumberFormat="1" applyFont="1" applyFill="1" applyBorder="1" applyAlignment="1">
      <alignment horizontal="center" vertical="top"/>
    </xf>
    <xf numFmtId="167" fontId="13" fillId="0" borderId="5" xfId="0" applyNumberFormat="1" applyFont="1" applyFill="1" applyBorder="1" applyAlignment="1">
      <alignment horizontal="center" vertical="top"/>
    </xf>
    <xf numFmtId="167" fontId="13" fillId="0" borderId="3" xfId="0" applyNumberFormat="1" applyFont="1" applyFill="1" applyBorder="1" applyAlignment="1">
      <alignment horizontal="center" vertical="top"/>
    </xf>
    <xf numFmtId="167" fontId="13" fillId="0" borderId="2" xfId="0" applyNumberFormat="1" applyFont="1" applyFill="1" applyBorder="1" applyAlignment="1">
      <alignment horizontal="center" vertical="top" wrapText="1"/>
    </xf>
    <xf numFmtId="167" fontId="13" fillId="0" borderId="5" xfId="0" applyNumberFormat="1" applyFont="1" applyFill="1" applyBorder="1" applyAlignment="1">
      <alignment horizontal="center" vertical="top" wrapText="1"/>
    </xf>
    <xf numFmtId="167" fontId="13" fillId="0" borderId="3" xfId="0" applyNumberFormat="1" applyFont="1" applyFill="1" applyBorder="1" applyAlignment="1">
      <alignment horizontal="center" vertical="top" wrapText="1"/>
    </xf>
    <xf numFmtId="0" fontId="19" fillId="0" borderId="0" xfId="0" applyFont="1" applyAlignment="1">
      <alignment horizontal="center"/>
    </xf>
    <xf numFmtId="0" fontId="19" fillId="0" borderId="0" xfId="0" applyFont="1" applyAlignment="1">
      <alignment horizontal="left"/>
    </xf>
    <xf numFmtId="0" fontId="19" fillId="0" borderId="0" xfId="0" applyFont="1" applyFill="1" applyAlignment="1">
      <alignment horizontal="left"/>
    </xf>
    <xf numFmtId="167" fontId="17" fillId="0" borderId="7" xfId="0" applyNumberFormat="1" applyFont="1" applyFill="1" applyBorder="1" applyAlignment="1">
      <alignment horizontal="center" vertical="top" wrapText="1"/>
    </xf>
    <xf numFmtId="167" fontId="17" fillId="0" borderId="8" xfId="0" applyNumberFormat="1" applyFont="1" applyFill="1" applyBorder="1" applyAlignment="1">
      <alignment horizontal="center" vertical="top" wrapText="1"/>
    </xf>
    <xf numFmtId="167" fontId="16" fillId="0" borderId="1" xfId="0" applyNumberFormat="1" applyFont="1" applyFill="1" applyBorder="1" applyAlignment="1">
      <alignment horizontal="center" vertical="top" wrapText="1"/>
    </xf>
    <xf numFmtId="167" fontId="15" fillId="0" borderId="1" xfId="0" applyNumberFormat="1" applyFont="1" applyFill="1" applyBorder="1" applyAlignment="1">
      <alignment horizontal="center" vertical="top" wrapText="1"/>
    </xf>
    <xf numFmtId="4" fontId="16" fillId="0" borderId="1" xfId="0" applyNumberFormat="1" applyFont="1" applyFill="1" applyBorder="1" applyAlignment="1">
      <alignment horizontal="center" vertical="top" wrapText="1"/>
    </xf>
    <xf numFmtId="167" fontId="15" fillId="0" borderId="2" xfId="0" applyNumberFormat="1" applyFont="1" applyFill="1" applyBorder="1" applyAlignment="1">
      <alignment horizontal="center" vertical="top" wrapText="1"/>
    </xf>
    <xf numFmtId="167" fontId="15" fillId="0" borderId="3" xfId="0" applyNumberFormat="1" applyFont="1" applyFill="1" applyBorder="1" applyAlignment="1">
      <alignment horizontal="center" vertical="top" wrapText="1"/>
    </xf>
    <xf numFmtId="167" fontId="13" fillId="0" borderId="1" xfId="0" applyNumberFormat="1" applyFont="1" applyFill="1" applyBorder="1" applyAlignment="1">
      <alignment horizontal="center" vertical="top" wrapText="1"/>
    </xf>
    <xf numFmtId="167" fontId="0" fillId="0" borderId="0" xfId="0" applyNumberFormat="1" applyFill="1" applyAlignment="1">
      <alignment horizontal="center" vertical="top"/>
    </xf>
    <xf numFmtId="0" fontId="25" fillId="0" borderId="0" xfId="0" applyFont="1" applyFill="1" applyAlignment="1">
      <alignment horizontal="center" vertical="top"/>
    </xf>
    <xf numFmtId="0" fontId="25" fillId="0" borderId="0" xfId="0" applyFont="1" applyFill="1" applyAlignment="1">
      <alignment horizontal="center"/>
    </xf>
    <xf numFmtId="0" fontId="2" fillId="0" borderId="0" xfId="0" applyFont="1" applyFill="1" applyAlignment="1">
      <alignment horizontal="left" vertical="top" wrapText="1"/>
    </xf>
    <xf numFmtId="0" fontId="2" fillId="0" borderId="13" xfId="0" applyFont="1" applyFill="1" applyBorder="1" applyAlignment="1">
      <alignment horizontal="left" vertical="top" wrapText="1"/>
    </xf>
    <xf numFmtId="0" fontId="1" fillId="0" borderId="1" xfId="0" applyFont="1" applyFill="1" applyBorder="1" applyAlignment="1">
      <alignment horizontal="center" vertical="top" wrapText="1"/>
    </xf>
    <xf numFmtId="0" fontId="24" fillId="0" borderId="2" xfId="0" applyFont="1" applyFill="1" applyBorder="1" applyAlignment="1">
      <alignment horizontal="center" vertical="top" wrapText="1"/>
    </xf>
    <xf numFmtId="0" fontId="24" fillId="0" borderId="3" xfId="0" applyFont="1" applyFill="1" applyBorder="1" applyAlignment="1">
      <alignment horizontal="center" vertical="top" wrapText="1"/>
    </xf>
    <xf numFmtId="0" fontId="24" fillId="0" borderId="1" xfId="0" applyFont="1" applyFill="1" applyBorder="1" applyAlignment="1">
      <alignment horizontal="center" vertical="top" wrapText="1"/>
    </xf>
    <xf numFmtId="0" fontId="1" fillId="0" borderId="2" xfId="0" applyFont="1" applyFill="1" applyBorder="1" applyAlignment="1">
      <alignment horizontal="center" vertical="top" wrapText="1"/>
    </xf>
    <xf numFmtId="0" fontId="1" fillId="0" borderId="5"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15"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0" borderId="17" xfId="0" applyFont="1" applyFill="1" applyBorder="1" applyAlignment="1">
      <alignment horizontal="center" vertical="top" wrapText="1"/>
    </xf>
    <xf numFmtId="0" fontId="1" fillId="0" borderId="21" xfId="0" applyFont="1" applyFill="1" applyBorder="1" applyAlignment="1">
      <alignment horizontal="center" vertical="top" wrapText="1"/>
    </xf>
    <xf numFmtId="0" fontId="1" fillId="0" borderId="19" xfId="0" applyFont="1" applyFill="1" applyBorder="1" applyAlignment="1">
      <alignment horizontal="center" vertical="top" wrapText="1"/>
    </xf>
    <xf numFmtId="0" fontId="1" fillId="0" borderId="20"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0" borderId="8" xfId="0" applyFont="1" applyFill="1" applyBorder="1" applyAlignment="1">
      <alignment horizontal="center" vertical="top" wrapText="1"/>
    </xf>
    <xf numFmtId="166" fontId="1" fillId="0" borderId="1" xfId="0" applyNumberFormat="1" applyFont="1" applyFill="1" applyBorder="1" applyAlignment="1">
      <alignment horizontal="center" vertical="top" wrapText="1"/>
    </xf>
    <xf numFmtId="0" fontId="9" fillId="0" borderId="15" xfId="0" applyFont="1" applyFill="1" applyBorder="1" applyAlignment="1">
      <alignment horizontal="left" vertical="top" wrapText="1"/>
    </xf>
    <xf numFmtId="0" fontId="9" fillId="0" borderId="17" xfId="0" applyFont="1" applyFill="1" applyBorder="1" applyAlignment="1">
      <alignment horizontal="left" vertical="top" wrapText="1"/>
    </xf>
    <xf numFmtId="166" fontId="9" fillId="0" borderId="2" xfId="0" applyNumberFormat="1" applyFont="1" applyFill="1" applyBorder="1" applyAlignment="1">
      <alignment horizontal="left" vertical="top" wrapText="1"/>
    </xf>
    <xf numFmtId="166" fontId="9" fillId="0" borderId="5" xfId="0" applyNumberFormat="1" applyFont="1" applyFill="1" applyBorder="1" applyAlignment="1">
      <alignment horizontal="left" vertical="top" wrapText="1"/>
    </xf>
    <xf numFmtId="166" fontId="9" fillId="0" borderId="3" xfId="0" applyNumberFormat="1" applyFont="1" applyFill="1" applyBorder="1" applyAlignment="1">
      <alignment horizontal="left" vertical="top" wrapText="1"/>
    </xf>
    <xf numFmtId="166" fontId="1" fillId="0" borderId="2" xfId="0" applyNumberFormat="1" applyFont="1" applyFill="1" applyBorder="1" applyAlignment="1">
      <alignment horizontal="left" vertical="top" wrapText="1"/>
    </xf>
    <xf numFmtId="166" fontId="1" fillId="0" borderId="5" xfId="0" applyNumberFormat="1" applyFont="1" applyFill="1" applyBorder="1" applyAlignment="1">
      <alignment horizontal="left" vertical="top" wrapText="1"/>
    </xf>
    <xf numFmtId="166" fontId="1" fillId="0" borderId="3" xfId="0" applyNumberFormat="1" applyFont="1" applyFill="1" applyBorder="1" applyAlignment="1">
      <alignment horizontal="left" vertical="top" wrapText="1"/>
    </xf>
    <xf numFmtId="166" fontId="1" fillId="6" borderId="17" xfId="0" applyNumberFormat="1" applyFont="1" applyFill="1" applyBorder="1" applyAlignment="1">
      <alignment horizontal="left" vertical="top" wrapText="1"/>
    </xf>
    <xf numFmtId="166" fontId="1" fillId="0" borderId="17" xfId="0" applyNumberFormat="1"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17"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14" xfId="0" applyFont="1" applyFill="1" applyBorder="1" applyAlignment="1">
      <alignment horizontal="center" vertical="top" wrapText="1"/>
    </xf>
    <xf numFmtId="49" fontId="1" fillId="0" borderId="2" xfId="0" applyNumberFormat="1" applyFont="1" applyFill="1" applyBorder="1" applyAlignment="1">
      <alignment horizontal="left" vertical="top" wrapText="1"/>
    </xf>
    <xf numFmtId="49" fontId="1" fillId="0" borderId="3" xfId="0" applyNumberFormat="1" applyFont="1" applyFill="1" applyBorder="1" applyAlignment="1">
      <alignment horizontal="left" vertical="top" wrapText="1"/>
    </xf>
    <xf numFmtId="166" fontId="1" fillId="0" borderId="2" xfId="0" applyNumberFormat="1" applyFont="1" applyFill="1" applyBorder="1" applyAlignment="1">
      <alignment horizontal="center" vertical="top" wrapText="1"/>
    </xf>
    <xf numFmtId="166" fontId="1" fillId="0" borderId="3" xfId="0" applyNumberFormat="1" applyFont="1" applyFill="1" applyBorder="1" applyAlignment="1">
      <alignment horizontal="center" vertical="top" wrapText="1"/>
    </xf>
    <xf numFmtId="167" fontId="24" fillId="0" borderId="1" xfId="0" applyNumberFormat="1" applyFont="1" applyFill="1" applyBorder="1" applyAlignment="1">
      <alignment horizontal="center" vertical="top" wrapText="1"/>
    </xf>
    <xf numFmtId="166" fontId="24" fillId="0" borderId="1" xfId="0" applyNumberFormat="1" applyFont="1" applyFill="1" applyBorder="1" applyAlignment="1">
      <alignment horizontal="center" vertical="top" wrapText="1"/>
    </xf>
    <xf numFmtId="0" fontId="25" fillId="0" borderId="18" xfId="0" applyFont="1" applyFill="1" applyBorder="1" applyAlignment="1">
      <alignment horizontal="center"/>
    </xf>
    <xf numFmtId="0" fontId="22" fillId="0" borderId="0" xfId="0" applyFont="1" applyFill="1" applyAlignment="1">
      <alignment horizontal="left"/>
    </xf>
    <xf numFmtId="0" fontId="24" fillId="0" borderId="7" xfId="0" applyFont="1" applyFill="1" applyBorder="1" applyAlignment="1">
      <alignment horizontal="center" vertical="top" wrapText="1"/>
    </xf>
    <xf numFmtId="0" fontId="24" fillId="0" borderId="14" xfId="0" applyFont="1" applyFill="1" applyBorder="1" applyAlignment="1">
      <alignment horizontal="center" vertical="top" wrapText="1"/>
    </xf>
    <xf numFmtId="0" fontId="24" fillId="0" borderId="8" xfId="0" applyFont="1" applyFill="1" applyBorder="1" applyAlignment="1">
      <alignment horizontal="center" vertical="top" wrapText="1"/>
    </xf>
    <xf numFmtId="3" fontId="24" fillId="0" borderId="15" xfId="0" applyNumberFormat="1" applyFont="1" applyFill="1" applyBorder="1" applyAlignment="1">
      <alignment horizontal="center" vertical="top" wrapText="1"/>
    </xf>
    <xf numFmtId="3" fontId="24" fillId="0" borderId="4" xfId="0" applyNumberFormat="1" applyFont="1" applyFill="1" applyBorder="1" applyAlignment="1">
      <alignment horizontal="center" vertical="top" wrapText="1"/>
    </xf>
    <xf numFmtId="0" fontId="22" fillId="0" borderId="0" xfId="0" applyFont="1" applyFill="1" applyAlignment="1">
      <alignment horizontal="center"/>
    </xf>
    <xf numFmtId="49" fontId="31" fillId="0" borderId="0" xfId="0" applyNumberFormat="1" applyFont="1" applyFill="1" applyBorder="1" applyAlignment="1">
      <alignment horizontal="left" vertical="top"/>
    </xf>
    <xf numFmtId="0" fontId="31" fillId="0" borderId="0" xfId="0" applyFont="1" applyFill="1" applyBorder="1" applyAlignment="1">
      <alignment horizontal="center"/>
    </xf>
    <xf numFmtId="0" fontId="13" fillId="0" borderId="0" xfId="0" applyFont="1" applyFill="1" applyAlignment="1">
      <alignment horizontal="center"/>
    </xf>
    <xf numFmtId="0" fontId="30" fillId="0" borderId="7" xfId="0" applyFont="1" applyFill="1" applyBorder="1" applyAlignment="1">
      <alignment horizontal="center" vertical="top"/>
    </xf>
    <xf numFmtId="0" fontId="30" fillId="0" borderId="14" xfId="0" applyFont="1" applyFill="1" applyBorder="1" applyAlignment="1">
      <alignment horizontal="center" vertical="top"/>
    </xf>
    <xf numFmtId="0" fontId="30" fillId="0" borderId="8" xfId="0" applyFont="1" applyFill="1" applyBorder="1" applyAlignment="1">
      <alignment horizontal="center" vertical="top"/>
    </xf>
    <xf numFmtId="0" fontId="13" fillId="0" borderId="0" xfId="0" applyFont="1" applyFill="1" applyAlignment="1">
      <alignment horizontal="left"/>
    </xf>
    <xf numFmtId="0" fontId="30" fillId="0" borderId="1" xfId="0" applyFont="1" applyFill="1" applyBorder="1" applyAlignment="1">
      <alignment horizontal="center" vertical="top" wrapText="1"/>
    </xf>
    <xf numFmtId="0" fontId="30" fillId="0" borderId="1" xfId="0" applyFont="1" applyFill="1" applyBorder="1" applyAlignment="1">
      <alignment horizontal="center" vertical="center" wrapText="1"/>
    </xf>
    <xf numFmtId="0" fontId="30" fillId="0" borderId="7" xfId="0" applyFont="1" applyFill="1" applyBorder="1" applyAlignment="1">
      <alignment horizontal="center" vertical="top" wrapText="1"/>
    </xf>
    <xf numFmtId="0" fontId="30" fillId="0" borderId="14" xfId="0" applyFont="1" applyFill="1" applyBorder="1" applyAlignment="1">
      <alignment horizontal="center" vertical="top" wrapText="1"/>
    </xf>
    <xf numFmtId="43" fontId="15" fillId="0" borderId="1" xfId="17" applyFont="1" applyFill="1" applyBorder="1" applyAlignment="1">
      <alignment horizontal="center" vertical="top" wrapText="1"/>
    </xf>
    <xf numFmtId="0" fontId="15" fillId="0" borderId="2" xfId="0" applyFont="1" applyFill="1" applyBorder="1" applyAlignment="1">
      <alignment horizontal="center" vertical="top" wrapText="1"/>
    </xf>
    <xf numFmtId="0" fontId="15" fillId="0" borderId="3" xfId="0" applyFont="1" applyFill="1" applyBorder="1" applyAlignment="1">
      <alignment horizontal="center" vertical="top" wrapText="1"/>
    </xf>
    <xf numFmtId="0" fontId="15" fillId="0" borderId="1" xfId="0" applyFont="1" applyFill="1" applyBorder="1" applyAlignment="1">
      <alignment horizontal="center" vertical="top" wrapText="1"/>
    </xf>
    <xf numFmtId="0" fontId="30" fillId="0" borderId="1" xfId="0" applyFont="1" applyFill="1" applyBorder="1" applyAlignment="1">
      <alignment horizontal="center" vertical="top"/>
    </xf>
    <xf numFmtId="0" fontId="30" fillId="0" borderId="1" xfId="0" applyFont="1" applyFill="1" applyBorder="1" applyAlignment="1">
      <alignment horizontal="center" wrapText="1"/>
    </xf>
    <xf numFmtId="0" fontId="30" fillId="0" borderId="7" xfId="0" applyFont="1" applyFill="1" applyBorder="1" applyAlignment="1">
      <alignment horizontal="center" vertical="center"/>
    </xf>
    <xf numFmtId="0" fontId="30" fillId="0" borderId="14" xfId="0" applyFont="1" applyFill="1" applyBorder="1" applyAlignment="1">
      <alignment horizontal="center" vertical="center"/>
    </xf>
    <xf numFmtId="0" fontId="30" fillId="0" borderId="8" xfId="0" applyFont="1" applyFill="1" applyBorder="1" applyAlignment="1">
      <alignment horizontal="center" vertical="center"/>
    </xf>
    <xf numFmtId="2" fontId="31" fillId="0" borderId="2" xfId="0" applyNumberFormat="1" applyFont="1" applyFill="1" applyBorder="1" applyAlignment="1">
      <alignment horizontal="left" vertical="top" wrapText="1"/>
    </xf>
    <xf numFmtId="2" fontId="31" fillId="0" borderId="5" xfId="0" applyNumberFormat="1" applyFont="1" applyFill="1" applyBorder="1" applyAlignment="1">
      <alignment horizontal="left" vertical="top" wrapText="1"/>
    </xf>
    <xf numFmtId="2" fontId="31" fillId="0" borderId="3" xfId="0" applyNumberFormat="1" applyFont="1" applyFill="1" applyBorder="1" applyAlignment="1">
      <alignment horizontal="left" vertical="top" wrapText="1"/>
    </xf>
    <xf numFmtId="0" fontId="19" fillId="0" borderId="2" xfId="16" applyFont="1" applyBorder="1" applyAlignment="1">
      <alignment horizontal="left" vertical="top" wrapText="1"/>
    </xf>
    <xf numFmtId="0" fontId="19" fillId="0" borderId="3" xfId="16" applyFont="1" applyBorder="1" applyAlignment="1">
      <alignment horizontal="left" vertical="top" wrapText="1"/>
    </xf>
    <xf numFmtId="0" fontId="19" fillId="0" borderId="0" xfId="16" applyFont="1" applyAlignment="1">
      <alignment horizontal="center"/>
    </xf>
    <xf numFmtId="0" fontId="19" fillId="0" borderId="0" xfId="16" applyFont="1" applyFill="1" applyAlignment="1">
      <alignment horizontal="center"/>
    </xf>
    <xf numFmtId="0" fontId="19" fillId="0" borderId="0" xfId="16" applyFont="1" applyAlignment="1">
      <alignment horizontal="left"/>
    </xf>
    <xf numFmtId="0" fontId="19" fillId="0" borderId="0" xfId="16" applyFont="1" applyAlignment="1"/>
  </cellXfs>
  <cellStyles count="120">
    <cellStyle name="Comma" xfId="18"/>
    <cellStyle name="Excel Built-in Normal" xfId="19"/>
    <cellStyle name="m49048872" xfId="20"/>
    <cellStyle name="normal" xfId="21"/>
    <cellStyle name="Normal 2" xfId="94"/>
    <cellStyle name="Normal 3" xfId="93"/>
    <cellStyle name="Normal 4" xfId="92"/>
    <cellStyle name="Normal 5" xfId="91"/>
    <cellStyle name="Normal 6" xfId="90"/>
    <cellStyle name="Normal 7" xfId="95"/>
    <cellStyle name="TableStyleLight1" xfId="22"/>
    <cellStyle name="xl24" xfId="7"/>
    <cellStyle name="xl26" xfId="5"/>
    <cellStyle name="xl26 2" xfId="13"/>
    <cellStyle name="xl33" xfId="1"/>
    <cellStyle name="xl35" xfId="2"/>
    <cellStyle name="xl36" xfId="9"/>
    <cellStyle name="xl38" xfId="10"/>
    <cellStyle name="xl40" xfId="6"/>
    <cellStyle name="xl40 2" xfId="14"/>
    <cellStyle name="xl41 2" xfId="11"/>
    <cellStyle name="xl60" xfId="4"/>
    <cellStyle name="xl61" xfId="12"/>
    <cellStyle name="xl63" xfId="15"/>
    <cellStyle name="xl64" xfId="8"/>
    <cellStyle name="Гиперссылка 3" xfId="23"/>
    <cellStyle name="Гиперссылка 4" xfId="24"/>
    <cellStyle name="Данные (только для чтения)" xfId="89"/>
    <cellStyle name="Денежный 2" xfId="25"/>
    <cellStyle name="Денежный 2 4" xfId="26"/>
    <cellStyle name="Обычный" xfId="0" builtinId="0"/>
    <cellStyle name="Обычный 10" xfId="27"/>
    <cellStyle name="Обычный 10 3" xfId="28"/>
    <cellStyle name="Обычный 11" xfId="97"/>
    <cellStyle name="Обычный 12" xfId="88"/>
    <cellStyle name="Обычный 13" xfId="87"/>
    <cellStyle name="Обычный 14" xfId="86"/>
    <cellStyle name="Обычный 14 2" xfId="29"/>
    <cellStyle name="Обычный 15" xfId="85"/>
    <cellStyle name="Обычный 16" xfId="84"/>
    <cellStyle name="Обычный 17" xfId="83"/>
    <cellStyle name="Обычный 18" xfId="82"/>
    <cellStyle name="Обычный 19" xfId="81"/>
    <cellStyle name="Обычный 2" xfId="3"/>
    <cellStyle name="Обычный 2 2" xfId="31"/>
    <cellStyle name="Обычный 2 2 2" xfId="32"/>
    <cellStyle name="Обычный 2 2 3" xfId="80"/>
    <cellStyle name="Обычный 2 3" xfId="30"/>
    <cellStyle name="Обычный 2 5" xfId="33"/>
    <cellStyle name="Обычный 2_Приложение 10 УФНС для оценки эффективности льгот" xfId="34"/>
    <cellStyle name="Обычный 20" xfId="79"/>
    <cellStyle name="Обычный 21" xfId="78"/>
    <cellStyle name="Обычный 22" xfId="77"/>
    <cellStyle name="Обычный 23" xfId="35"/>
    <cellStyle name="Обычный 23 2" xfId="76"/>
    <cellStyle name="Обычный 24" xfId="75"/>
    <cellStyle name="Обычный 25" xfId="36"/>
    <cellStyle name="Обычный 25 2" xfId="74"/>
    <cellStyle name="Обычный 26" xfId="73"/>
    <cellStyle name="Обычный 27" xfId="37"/>
    <cellStyle name="Обычный 27 2" xfId="72"/>
    <cellStyle name="Обычный 28" xfId="38"/>
    <cellStyle name="Обычный 28 2" xfId="71"/>
    <cellStyle name="Обычный 29" xfId="70"/>
    <cellStyle name="Обычный 3" xfId="16"/>
    <cellStyle name="Обычный 3 2" xfId="39"/>
    <cellStyle name="Обычный 3 2 2 2" xfId="40"/>
    <cellStyle name="Обычный 3 3" xfId="41"/>
    <cellStyle name="Обычный 3 3 2" xfId="69"/>
    <cellStyle name="Обычный 3 4" xfId="42"/>
    <cellStyle name="Обычный 3 4 2" xfId="61"/>
    <cellStyle name="Обычный 3 5" xfId="60"/>
    <cellStyle name="Обычный 3 6" xfId="59"/>
    <cellStyle name="Обычный 3 7" xfId="68"/>
    <cellStyle name="Обычный 30" xfId="67"/>
    <cellStyle name="Обычный 31" xfId="66"/>
    <cellStyle name="Обычный 32" xfId="65"/>
    <cellStyle name="Обычный 33" xfId="64"/>
    <cellStyle name="Обычный 34" xfId="63"/>
    <cellStyle name="Обычный 35" xfId="62"/>
    <cellStyle name="Обычный 36" xfId="96"/>
    <cellStyle name="Обычный 37" xfId="117"/>
    <cellStyle name="Обычный 38" xfId="119"/>
    <cellStyle name="Обычный 4" xfId="43"/>
    <cellStyle name="Обычный 4 2" xfId="98"/>
    <cellStyle name="Обычный 4 2 2" xfId="99"/>
    <cellStyle name="Обычный 4 2 3" xfId="100"/>
    <cellStyle name="Обычный 4 2 4" xfId="101"/>
    <cellStyle name="Обычный 4 2 5" xfId="102"/>
    <cellStyle name="Обычный 4 2 6" xfId="103"/>
    <cellStyle name="Обычный 4 3" xfId="104"/>
    <cellStyle name="Обычный 4 4" xfId="105"/>
    <cellStyle name="Обычный 4 5" xfId="44"/>
    <cellStyle name="Обычный 4 5 2" xfId="106"/>
    <cellStyle name="Обычный 4 6" xfId="107"/>
    <cellStyle name="Обычный 4 7" xfId="108"/>
    <cellStyle name="Обычный 5" xfId="45"/>
    <cellStyle name="Обычный 5 2" xfId="46"/>
    <cellStyle name="Обычный 5 3" xfId="109"/>
    <cellStyle name="Обычный 5 4" xfId="110"/>
    <cellStyle name="Обычный 5 5" xfId="111"/>
    <cellStyle name="Обычный 5 6" xfId="112"/>
    <cellStyle name="Обычный 6" xfId="47"/>
    <cellStyle name="Обычный 6 2" xfId="113"/>
    <cellStyle name="Обычный 7" xfId="48"/>
    <cellStyle name="Обычный 7 2" xfId="114"/>
    <cellStyle name="Обычный 8" xfId="49"/>
    <cellStyle name="Обычный 8 2" xfId="50"/>
    <cellStyle name="Обычный 8 3" xfId="115"/>
    <cellStyle name="Обычный 9" xfId="51"/>
    <cellStyle name="Обычный 9 2" xfId="116"/>
    <cellStyle name="Процентный 2" xfId="52"/>
    <cellStyle name="Процентный 2 2" xfId="53"/>
    <cellStyle name="Стиль 1" xfId="54"/>
    <cellStyle name="Финансовый" xfId="17" builtinId="3"/>
    <cellStyle name="Финансовый 2" xfId="55"/>
    <cellStyle name="Финансовый 2 2" xfId="56"/>
    <cellStyle name="Финансовый 2 3" xfId="57"/>
    <cellStyle name="Финансовый 2 4" xfId="118"/>
    <cellStyle name="Финансовый 3" xfId="58"/>
  </cellStyles>
  <dxfs count="0"/>
  <tableStyles count="0" defaultTableStyle="TableStyleMedium9" defaultPivotStyle="PivotStyleLight16"/>
  <colors>
    <mruColors>
      <color rgb="FFFF9999"/>
      <color rgb="FFCCFFFF"/>
      <color rgb="FF66FFFF"/>
      <color rgb="FFCC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P127"/>
  <sheetViews>
    <sheetView tabSelected="1" zoomScaleNormal="100" zoomScaleSheetLayoutView="100" workbookViewId="0">
      <selection activeCell="O19" sqref="O19"/>
    </sheetView>
  </sheetViews>
  <sheetFormatPr defaultRowHeight="12"/>
  <cols>
    <col min="1" max="4" width="4.140625" style="30" customWidth="1"/>
    <col min="5" max="5" width="45.140625" style="30" customWidth="1"/>
    <col min="6" max="6" width="33.140625" style="30" customWidth="1"/>
    <col min="7" max="7" width="7.140625" style="30" customWidth="1"/>
    <col min="8" max="9" width="4.5703125" style="30" customWidth="1"/>
    <col min="10" max="10" width="11.5703125" style="30" customWidth="1"/>
    <col min="11" max="11" width="4.85546875" style="30" customWidth="1"/>
    <col min="12" max="13" width="11.5703125" style="30" customWidth="1"/>
    <col min="14" max="14" width="13.140625" style="1" customWidth="1"/>
    <col min="15" max="16" width="10" style="30" bestFit="1" customWidth="1"/>
    <col min="17" max="16384" width="9.140625" style="30"/>
  </cols>
  <sheetData>
    <row r="1" spans="1:16" s="56" customFormat="1">
      <c r="E1" s="57"/>
      <c r="F1" s="58"/>
      <c r="I1" s="59"/>
      <c r="J1" s="60"/>
      <c r="P1" s="61" t="s">
        <v>250</v>
      </c>
    </row>
    <row r="2" spans="1:16" s="56" customFormat="1">
      <c r="A2" s="338" t="s">
        <v>251</v>
      </c>
      <c r="B2" s="338"/>
      <c r="C2" s="338"/>
      <c r="D2" s="338"/>
      <c r="E2" s="338"/>
      <c r="F2" s="338"/>
      <c r="G2" s="338"/>
      <c r="H2" s="338"/>
      <c r="I2" s="338"/>
      <c r="J2" s="338"/>
      <c r="K2" s="338"/>
      <c r="L2" s="338"/>
      <c r="M2" s="338"/>
      <c r="N2" s="338"/>
      <c r="O2" s="338"/>
      <c r="P2" s="338"/>
    </row>
    <row r="3" spans="1:16" s="56" customFormat="1">
      <c r="A3" s="338" t="s">
        <v>252</v>
      </c>
      <c r="B3" s="338"/>
      <c r="C3" s="338"/>
      <c r="D3" s="338"/>
      <c r="E3" s="338"/>
      <c r="F3" s="338"/>
      <c r="G3" s="338"/>
      <c r="H3" s="338"/>
      <c r="I3" s="338"/>
      <c r="J3" s="338"/>
      <c r="K3" s="338"/>
      <c r="L3" s="338"/>
      <c r="M3" s="338"/>
      <c r="N3" s="338"/>
      <c r="O3" s="338"/>
      <c r="P3" s="338"/>
    </row>
    <row r="4" spans="1:16" s="56" customFormat="1">
      <c r="A4" s="338" t="s">
        <v>269</v>
      </c>
      <c r="B4" s="338"/>
      <c r="C4" s="338"/>
      <c r="D4" s="338"/>
      <c r="E4" s="338"/>
      <c r="F4" s="338"/>
      <c r="G4" s="338"/>
      <c r="H4" s="338"/>
      <c r="I4" s="338"/>
      <c r="J4" s="338"/>
      <c r="K4" s="338"/>
      <c r="L4" s="338"/>
      <c r="M4" s="338"/>
      <c r="N4" s="338"/>
      <c r="O4" s="338"/>
      <c r="P4" s="338"/>
    </row>
    <row r="5" spans="1:16" s="56" customFormat="1">
      <c r="E5" s="57"/>
      <c r="F5" s="58"/>
      <c r="H5" s="59"/>
      <c r="I5" s="59"/>
      <c r="J5" s="59"/>
      <c r="K5" s="60"/>
      <c r="L5" s="60"/>
      <c r="M5" s="60"/>
      <c r="N5" s="60"/>
    </row>
    <row r="6" spans="1:16" s="56" customFormat="1">
      <c r="A6" s="338" t="s">
        <v>270</v>
      </c>
      <c r="B6" s="338"/>
      <c r="C6" s="338"/>
      <c r="D6" s="338"/>
      <c r="E6" s="338"/>
      <c r="F6" s="338"/>
      <c r="G6" s="338"/>
      <c r="H6" s="338"/>
      <c r="I6" s="338"/>
      <c r="J6" s="338"/>
      <c r="K6" s="338"/>
      <c r="L6" s="338"/>
      <c r="M6" s="338"/>
      <c r="N6" s="338"/>
      <c r="O6" s="338"/>
      <c r="P6" s="338"/>
    </row>
    <row r="7" spans="1:16" s="56" customFormat="1" ht="13.5" customHeight="1">
      <c r="A7" s="338" t="s">
        <v>253</v>
      </c>
      <c r="B7" s="338"/>
      <c r="C7" s="338"/>
      <c r="D7" s="338"/>
      <c r="E7" s="338"/>
      <c r="F7" s="338"/>
      <c r="G7" s="338"/>
      <c r="H7" s="338"/>
      <c r="I7" s="338"/>
      <c r="J7" s="338"/>
      <c r="K7" s="338"/>
      <c r="L7" s="338"/>
      <c r="M7" s="338"/>
      <c r="N7" s="338"/>
      <c r="O7" s="338"/>
      <c r="P7" s="338"/>
    </row>
    <row r="8" spans="1:16" s="56" customFormat="1">
      <c r="E8" s="57"/>
      <c r="F8" s="58"/>
      <c r="H8" s="59"/>
      <c r="I8" s="59"/>
      <c r="J8" s="59"/>
      <c r="K8" s="60"/>
      <c r="L8" s="60"/>
      <c r="M8" s="60"/>
      <c r="N8" s="60"/>
    </row>
    <row r="9" spans="1:16" s="56" customFormat="1">
      <c r="A9" s="332" t="s">
        <v>271</v>
      </c>
      <c r="B9" s="332"/>
      <c r="C9" s="332"/>
      <c r="D9" s="332"/>
      <c r="E9" s="332"/>
      <c r="F9" s="332"/>
      <c r="G9" s="332"/>
      <c r="H9" s="332"/>
      <c r="I9" s="332"/>
      <c r="J9" s="332"/>
      <c r="K9" s="60"/>
      <c r="L9" s="60"/>
      <c r="M9" s="60"/>
      <c r="N9" s="60"/>
    </row>
    <row r="10" spans="1:16" s="64" customFormat="1">
      <c r="A10" s="62"/>
      <c r="B10" s="62"/>
      <c r="C10" s="62"/>
      <c r="D10" s="56"/>
      <c r="E10" s="63"/>
      <c r="F10" s="63"/>
      <c r="H10" s="65"/>
      <c r="I10" s="65"/>
      <c r="J10" s="65"/>
      <c r="K10" s="66"/>
      <c r="L10" s="66"/>
      <c r="M10" s="66"/>
      <c r="N10" s="66"/>
    </row>
    <row r="11" spans="1:16" s="54" customFormat="1" ht="29.25" customHeight="1">
      <c r="A11" s="334" t="s">
        <v>0</v>
      </c>
      <c r="B11" s="334"/>
      <c r="C11" s="334"/>
      <c r="D11" s="334"/>
      <c r="E11" s="334" t="s">
        <v>185</v>
      </c>
      <c r="F11" s="334" t="s">
        <v>268</v>
      </c>
      <c r="G11" s="334" t="s">
        <v>1</v>
      </c>
      <c r="H11" s="334"/>
      <c r="I11" s="334"/>
      <c r="J11" s="334"/>
      <c r="K11" s="334"/>
      <c r="L11" s="333" t="s">
        <v>254</v>
      </c>
      <c r="M11" s="333"/>
      <c r="N11" s="333"/>
      <c r="O11" s="334" t="s">
        <v>255</v>
      </c>
      <c r="P11" s="334"/>
    </row>
    <row r="12" spans="1:16" s="54" customFormat="1" ht="87" customHeight="1">
      <c r="A12" s="42" t="s">
        <v>2</v>
      </c>
      <c r="B12" s="42" t="s">
        <v>3</v>
      </c>
      <c r="C12" s="42" t="s">
        <v>4</v>
      </c>
      <c r="D12" s="42" t="s">
        <v>5</v>
      </c>
      <c r="E12" s="334"/>
      <c r="F12" s="334"/>
      <c r="G12" s="42" t="s">
        <v>6</v>
      </c>
      <c r="H12" s="42" t="s">
        <v>7</v>
      </c>
      <c r="I12" s="42" t="s">
        <v>8</v>
      </c>
      <c r="J12" s="42" t="s">
        <v>9</v>
      </c>
      <c r="K12" s="42" t="s">
        <v>10</v>
      </c>
      <c r="L12" s="41" t="s">
        <v>256</v>
      </c>
      <c r="M12" s="41" t="s">
        <v>257</v>
      </c>
      <c r="N12" s="41" t="s">
        <v>258</v>
      </c>
      <c r="O12" s="41" t="s">
        <v>259</v>
      </c>
      <c r="P12" s="41" t="s">
        <v>260</v>
      </c>
    </row>
    <row r="13" spans="1:16" s="35" customFormat="1">
      <c r="A13" s="323">
        <v>30</v>
      </c>
      <c r="B13" s="323"/>
      <c r="C13" s="323"/>
      <c r="D13" s="323"/>
      <c r="E13" s="335" t="s">
        <v>11</v>
      </c>
      <c r="F13" s="33" t="s">
        <v>15</v>
      </c>
      <c r="G13" s="33"/>
      <c r="H13" s="33"/>
      <c r="I13" s="33"/>
      <c r="J13" s="33"/>
      <c r="K13" s="33"/>
      <c r="L13" s="34">
        <f t="shared" ref="L13" si="0">L14+L15+L16+L17</f>
        <v>9227485.5999999996</v>
      </c>
      <c r="M13" s="34">
        <f>M14+M15+M16+M17</f>
        <v>9849326.1999999993</v>
      </c>
      <c r="N13" s="34">
        <f>N14+N15+N16+N17</f>
        <v>9686322.1999999993</v>
      </c>
      <c r="O13" s="55">
        <f>N13/L13%</f>
        <v>105</v>
      </c>
      <c r="P13" s="55">
        <f>N13/M13%</f>
        <v>98.3</v>
      </c>
    </row>
    <row r="14" spans="1:16" s="35" customFormat="1" ht="24">
      <c r="A14" s="324"/>
      <c r="B14" s="324"/>
      <c r="C14" s="324"/>
      <c r="D14" s="324"/>
      <c r="E14" s="336"/>
      <c r="F14" s="43" t="s">
        <v>249</v>
      </c>
      <c r="G14" s="33"/>
      <c r="H14" s="33"/>
      <c r="I14" s="33"/>
      <c r="J14" s="33"/>
      <c r="K14" s="33"/>
      <c r="L14" s="34">
        <f t="shared" ref="L14:M14" si="1">L18+L46+L84+L107</f>
        <v>9131471.0999999996</v>
      </c>
      <c r="M14" s="34">
        <f t="shared" si="1"/>
        <v>9687162.9000000004</v>
      </c>
      <c r="N14" s="34">
        <f>N18+N46+N84+N107</f>
        <v>9554813.9000000004</v>
      </c>
      <c r="O14" s="55">
        <f t="shared" ref="O14:O78" si="2">N14/L14%</f>
        <v>104.6</v>
      </c>
      <c r="P14" s="55">
        <f t="shared" ref="P14:P78" si="3">N14/M14%</f>
        <v>98.6</v>
      </c>
    </row>
    <row r="15" spans="1:16" s="35" customFormat="1" ht="24">
      <c r="A15" s="324"/>
      <c r="B15" s="324"/>
      <c r="C15" s="324"/>
      <c r="D15" s="324"/>
      <c r="E15" s="336"/>
      <c r="F15" s="43" t="s">
        <v>262</v>
      </c>
      <c r="G15" s="33"/>
      <c r="H15" s="33"/>
      <c r="I15" s="33"/>
      <c r="J15" s="33"/>
      <c r="K15" s="33"/>
      <c r="L15" s="34">
        <f t="shared" ref="L15:M15" si="4">L47</f>
        <v>7873.5</v>
      </c>
      <c r="M15" s="34">
        <f t="shared" si="4"/>
        <v>32247</v>
      </c>
      <c r="N15" s="34">
        <f>N47</f>
        <v>32168.1</v>
      </c>
      <c r="O15" s="55">
        <f t="shared" si="2"/>
        <v>408.6</v>
      </c>
      <c r="P15" s="55">
        <f t="shared" si="3"/>
        <v>99.8</v>
      </c>
    </row>
    <row r="16" spans="1:16" s="35" customFormat="1" ht="36">
      <c r="A16" s="324"/>
      <c r="B16" s="324"/>
      <c r="C16" s="324"/>
      <c r="D16" s="324"/>
      <c r="E16" s="336"/>
      <c r="F16" s="43" t="s">
        <v>263</v>
      </c>
      <c r="G16" s="33"/>
      <c r="H16" s="33"/>
      <c r="I16" s="33"/>
      <c r="J16" s="33"/>
      <c r="K16" s="33"/>
      <c r="L16" s="34">
        <f t="shared" ref="L16:M16" si="5">L48</f>
        <v>88141</v>
      </c>
      <c r="M16" s="34">
        <f t="shared" si="5"/>
        <v>123416.3</v>
      </c>
      <c r="N16" s="34">
        <f>N48</f>
        <v>92843.199999999997</v>
      </c>
      <c r="O16" s="55">
        <f t="shared" si="2"/>
        <v>105.3</v>
      </c>
      <c r="P16" s="55">
        <f t="shared" si="3"/>
        <v>75.2</v>
      </c>
    </row>
    <row r="17" spans="1:16" s="35" customFormat="1" ht="24">
      <c r="A17" s="325"/>
      <c r="B17" s="325"/>
      <c r="C17" s="325"/>
      <c r="D17" s="325"/>
      <c r="E17" s="337"/>
      <c r="F17" s="43" t="s">
        <v>264</v>
      </c>
      <c r="G17" s="33"/>
      <c r="H17" s="33"/>
      <c r="I17" s="33"/>
      <c r="J17" s="33"/>
      <c r="K17" s="33"/>
      <c r="L17" s="34">
        <f t="shared" ref="L17:M17" si="6">L49</f>
        <v>0</v>
      </c>
      <c r="M17" s="34">
        <f t="shared" si="6"/>
        <v>6500</v>
      </c>
      <c r="N17" s="34">
        <f>N49</f>
        <v>6497</v>
      </c>
      <c r="O17" s="55"/>
      <c r="P17" s="55">
        <f t="shared" si="3"/>
        <v>100</v>
      </c>
    </row>
    <row r="18" spans="1:16" ht="24">
      <c r="A18" s="39" t="s">
        <v>12</v>
      </c>
      <c r="B18" s="39" t="s">
        <v>13</v>
      </c>
      <c r="C18" s="39"/>
      <c r="D18" s="39"/>
      <c r="E18" s="37" t="s">
        <v>14</v>
      </c>
      <c r="F18" s="36" t="s">
        <v>249</v>
      </c>
      <c r="G18" s="48">
        <v>843</v>
      </c>
      <c r="H18" s="48">
        <v>10</v>
      </c>
      <c r="I18" s="49" t="s">
        <v>220</v>
      </c>
      <c r="J18" s="49" t="s">
        <v>17</v>
      </c>
      <c r="K18" s="47"/>
      <c r="L18" s="3">
        <f t="shared" ref="L18:M18" si="7">L19+L40+L42</f>
        <v>3722080.6</v>
      </c>
      <c r="M18" s="3">
        <f t="shared" si="7"/>
        <v>4098251</v>
      </c>
      <c r="N18" s="3">
        <f>N19+N40+N42</f>
        <v>4057687.2</v>
      </c>
      <c r="O18" s="103">
        <f t="shared" si="2"/>
        <v>109</v>
      </c>
      <c r="P18" s="103">
        <f t="shared" si="3"/>
        <v>99</v>
      </c>
    </row>
    <row r="19" spans="1:16" ht="48">
      <c r="A19" s="49" t="s">
        <v>12</v>
      </c>
      <c r="B19" s="49" t="s">
        <v>13</v>
      </c>
      <c r="C19" s="49" t="s">
        <v>18</v>
      </c>
      <c r="D19" s="49"/>
      <c r="E19" s="36" t="s">
        <v>19</v>
      </c>
      <c r="F19" s="38" t="s">
        <v>249</v>
      </c>
      <c r="G19" s="48">
        <v>843</v>
      </c>
      <c r="H19" s="47">
        <v>10</v>
      </c>
      <c r="I19" s="46" t="s">
        <v>221</v>
      </c>
      <c r="J19" s="46">
        <v>3010100000</v>
      </c>
      <c r="K19" s="4"/>
      <c r="L19" s="3">
        <f t="shared" ref="L19:M19" si="8">L20+L21+L22+L23+L24+L25+L26+L27+L28+L29+L30+L31+L32+L33+L34+L35+L36+L37+L38+L39</f>
        <v>3709851.6</v>
      </c>
      <c r="M19" s="3">
        <f t="shared" si="8"/>
        <v>4090134.3</v>
      </c>
      <c r="N19" s="3">
        <f>N20+N21+N22+N23+N24+N25+N26+N27+N28+N29+N30+N31+N32+N33+N34+N35+N36+N37+N38+N39</f>
        <v>4049697.9</v>
      </c>
      <c r="O19" s="103">
        <f t="shared" si="2"/>
        <v>109.2</v>
      </c>
      <c r="P19" s="103">
        <f t="shared" si="3"/>
        <v>99</v>
      </c>
    </row>
    <row r="20" spans="1:16" ht="24">
      <c r="A20" s="49" t="s">
        <v>12</v>
      </c>
      <c r="B20" s="49" t="s">
        <v>13</v>
      </c>
      <c r="C20" s="49" t="s">
        <v>18</v>
      </c>
      <c r="D20" s="49" t="s">
        <v>18</v>
      </c>
      <c r="E20" s="36" t="s">
        <v>20</v>
      </c>
      <c r="F20" s="38" t="s">
        <v>249</v>
      </c>
      <c r="G20" s="48">
        <v>843</v>
      </c>
      <c r="H20" s="47">
        <v>10</v>
      </c>
      <c r="I20" s="46" t="s">
        <v>21</v>
      </c>
      <c r="J20" s="46" t="s">
        <v>22</v>
      </c>
      <c r="K20" s="47" t="s">
        <v>202</v>
      </c>
      <c r="L20" s="67">
        <v>673430.9</v>
      </c>
      <c r="M20" s="67">
        <v>673361.9</v>
      </c>
      <c r="N20" s="27">
        <v>660228</v>
      </c>
      <c r="O20" s="103">
        <f t="shared" si="2"/>
        <v>98</v>
      </c>
      <c r="P20" s="103">
        <f t="shared" si="3"/>
        <v>98</v>
      </c>
    </row>
    <row r="21" spans="1:16" ht="24">
      <c r="A21" s="49" t="s">
        <v>12</v>
      </c>
      <c r="B21" s="49" t="s">
        <v>13</v>
      </c>
      <c r="C21" s="49" t="s">
        <v>18</v>
      </c>
      <c r="D21" s="49" t="s">
        <v>16</v>
      </c>
      <c r="E21" s="36" t="s">
        <v>23</v>
      </c>
      <c r="F21" s="38" t="s">
        <v>249</v>
      </c>
      <c r="G21" s="48">
        <v>843</v>
      </c>
      <c r="H21" s="47">
        <v>10</v>
      </c>
      <c r="I21" s="46" t="s">
        <v>21</v>
      </c>
      <c r="J21" s="46" t="s">
        <v>24</v>
      </c>
      <c r="K21" s="47" t="s">
        <v>202</v>
      </c>
      <c r="L21" s="67">
        <v>58101.8</v>
      </c>
      <c r="M21" s="67">
        <v>53069.8</v>
      </c>
      <c r="N21" s="27">
        <v>51212.3</v>
      </c>
      <c r="O21" s="103">
        <f t="shared" si="2"/>
        <v>88.1</v>
      </c>
      <c r="P21" s="103">
        <f t="shared" si="3"/>
        <v>96.5</v>
      </c>
    </row>
    <row r="22" spans="1:16" ht="48">
      <c r="A22" s="49" t="s">
        <v>12</v>
      </c>
      <c r="B22" s="49" t="s">
        <v>13</v>
      </c>
      <c r="C22" s="49" t="s">
        <v>18</v>
      </c>
      <c r="D22" s="49" t="s">
        <v>21</v>
      </c>
      <c r="E22" s="36" t="s">
        <v>25</v>
      </c>
      <c r="F22" s="38" t="s">
        <v>249</v>
      </c>
      <c r="G22" s="48">
        <v>843</v>
      </c>
      <c r="H22" s="47">
        <v>10</v>
      </c>
      <c r="I22" s="46" t="s">
        <v>21</v>
      </c>
      <c r="J22" s="46" t="s">
        <v>26</v>
      </c>
      <c r="K22" s="47" t="s">
        <v>202</v>
      </c>
      <c r="L22" s="67">
        <v>8032</v>
      </c>
      <c r="M22" s="67">
        <v>8032</v>
      </c>
      <c r="N22" s="67">
        <v>7766.9</v>
      </c>
      <c r="O22" s="103">
        <f t="shared" si="2"/>
        <v>96.7</v>
      </c>
      <c r="P22" s="103">
        <f t="shared" si="3"/>
        <v>96.7</v>
      </c>
    </row>
    <row r="23" spans="1:16" ht="36">
      <c r="A23" s="49" t="s">
        <v>12</v>
      </c>
      <c r="B23" s="49" t="s">
        <v>13</v>
      </c>
      <c r="C23" s="49" t="s">
        <v>18</v>
      </c>
      <c r="D23" s="49" t="s">
        <v>28</v>
      </c>
      <c r="E23" s="36" t="s">
        <v>29</v>
      </c>
      <c r="F23" s="38" t="s">
        <v>249</v>
      </c>
      <c r="G23" s="48">
        <v>843</v>
      </c>
      <c r="H23" s="47">
        <v>10</v>
      </c>
      <c r="I23" s="46" t="s">
        <v>21</v>
      </c>
      <c r="J23" s="46" t="s">
        <v>30</v>
      </c>
      <c r="K23" s="46" t="s">
        <v>202</v>
      </c>
      <c r="L23" s="67">
        <v>1492324.3</v>
      </c>
      <c r="M23" s="67">
        <v>1571189.8</v>
      </c>
      <c r="N23" s="67">
        <v>1570798.3</v>
      </c>
      <c r="O23" s="103">
        <f t="shared" si="2"/>
        <v>105.3</v>
      </c>
      <c r="P23" s="103">
        <f t="shared" si="3"/>
        <v>100</v>
      </c>
    </row>
    <row r="24" spans="1:16" ht="60">
      <c r="A24" s="49" t="s">
        <v>12</v>
      </c>
      <c r="B24" s="49" t="s">
        <v>13</v>
      </c>
      <c r="C24" s="49" t="s">
        <v>18</v>
      </c>
      <c r="D24" s="49" t="s">
        <v>31</v>
      </c>
      <c r="E24" s="36" t="s">
        <v>32</v>
      </c>
      <c r="F24" s="38" t="s">
        <v>249</v>
      </c>
      <c r="G24" s="48">
        <v>843</v>
      </c>
      <c r="H24" s="47">
        <v>10</v>
      </c>
      <c r="I24" s="46" t="s">
        <v>21</v>
      </c>
      <c r="J24" s="46" t="s">
        <v>33</v>
      </c>
      <c r="K24" s="47" t="s">
        <v>202</v>
      </c>
      <c r="L24" s="67">
        <v>12100.1</v>
      </c>
      <c r="M24" s="67">
        <v>12700.1</v>
      </c>
      <c r="N24" s="67">
        <v>12686.1</v>
      </c>
      <c r="O24" s="103">
        <f t="shared" si="2"/>
        <v>104.8</v>
      </c>
      <c r="P24" s="103">
        <f t="shared" si="3"/>
        <v>99.9</v>
      </c>
    </row>
    <row r="25" spans="1:16" ht="24">
      <c r="A25" s="49" t="s">
        <v>12</v>
      </c>
      <c r="B25" s="49" t="s">
        <v>13</v>
      </c>
      <c r="C25" s="49" t="s">
        <v>18</v>
      </c>
      <c r="D25" s="49" t="s">
        <v>34</v>
      </c>
      <c r="E25" s="36" t="s">
        <v>35</v>
      </c>
      <c r="F25" s="38" t="s">
        <v>249</v>
      </c>
      <c r="G25" s="48">
        <v>843</v>
      </c>
      <c r="H25" s="47">
        <v>10</v>
      </c>
      <c r="I25" s="46" t="s">
        <v>21</v>
      </c>
      <c r="J25" s="46" t="s">
        <v>36</v>
      </c>
      <c r="K25" s="47" t="s">
        <v>202</v>
      </c>
      <c r="L25" s="67">
        <v>1162749.8</v>
      </c>
      <c r="M25" s="67">
        <v>1463088.5</v>
      </c>
      <c r="N25" s="68">
        <v>1443063</v>
      </c>
      <c r="O25" s="103">
        <f t="shared" si="2"/>
        <v>124.1</v>
      </c>
      <c r="P25" s="103">
        <f t="shared" si="3"/>
        <v>98.6</v>
      </c>
    </row>
    <row r="26" spans="1:16" ht="36">
      <c r="A26" s="49" t="s">
        <v>12</v>
      </c>
      <c r="B26" s="49" t="s">
        <v>13</v>
      </c>
      <c r="C26" s="49" t="s">
        <v>18</v>
      </c>
      <c r="D26" s="49" t="s">
        <v>38</v>
      </c>
      <c r="E26" s="36" t="s">
        <v>39</v>
      </c>
      <c r="F26" s="38" t="s">
        <v>249</v>
      </c>
      <c r="G26" s="48">
        <v>843</v>
      </c>
      <c r="H26" s="47">
        <v>10</v>
      </c>
      <c r="I26" s="46" t="s">
        <v>21</v>
      </c>
      <c r="J26" s="46" t="s">
        <v>40</v>
      </c>
      <c r="K26" s="47">
        <v>313</v>
      </c>
      <c r="L26" s="67">
        <v>63534.1</v>
      </c>
      <c r="M26" s="67">
        <v>63852.800000000003</v>
      </c>
      <c r="N26" s="67">
        <v>63723.5</v>
      </c>
      <c r="O26" s="103">
        <f t="shared" si="2"/>
        <v>100.3</v>
      </c>
      <c r="P26" s="103">
        <f t="shared" si="3"/>
        <v>99.8</v>
      </c>
    </row>
    <row r="27" spans="1:16" ht="48">
      <c r="A27" s="49" t="s">
        <v>12</v>
      </c>
      <c r="B27" s="49" t="s">
        <v>13</v>
      </c>
      <c r="C27" s="49" t="s">
        <v>18</v>
      </c>
      <c r="D27" s="49" t="s">
        <v>41</v>
      </c>
      <c r="E27" s="36" t="s">
        <v>42</v>
      </c>
      <c r="F27" s="38" t="s">
        <v>249</v>
      </c>
      <c r="G27" s="48">
        <v>843</v>
      </c>
      <c r="H27" s="47">
        <v>10</v>
      </c>
      <c r="I27" s="46" t="s">
        <v>21</v>
      </c>
      <c r="J27" s="46" t="s">
        <v>43</v>
      </c>
      <c r="K27" s="47">
        <v>321</v>
      </c>
      <c r="L27" s="67">
        <v>22968</v>
      </c>
      <c r="M27" s="67">
        <v>28422.9</v>
      </c>
      <c r="N27" s="67">
        <v>28422.9</v>
      </c>
      <c r="O27" s="103">
        <f t="shared" si="2"/>
        <v>123.8</v>
      </c>
      <c r="P27" s="103">
        <f t="shared" si="3"/>
        <v>100</v>
      </c>
    </row>
    <row r="28" spans="1:16" ht="48">
      <c r="A28" s="49" t="s">
        <v>12</v>
      </c>
      <c r="B28" s="49" t="s">
        <v>13</v>
      </c>
      <c r="C28" s="49" t="s">
        <v>18</v>
      </c>
      <c r="D28" s="49" t="s">
        <v>44</v>
      </c>
      <c r="E28" s="36" t="s">
        <v>45</v>
      </c>
      <c r="F28" s="38" t="s">
        <v>249</v>
      </c>
      <c r="G28" s="48">
        <v>843</v>
      </c>
      <c r="H28" s="47">
        <v>10</v>
      </c>
      <c r="I28" s="46" t="s">
        <v>21</v>
      </c>
      <c r="J28" s="46" t="s">
        <v>46</v>
      </c>
      <c r="K28" s="48">
        <v>313</v>
      </c>
      <c r="L28" s="67">
        <v>3448</v>
      </c>
      <c r="M28" s="67">
        <v>6806.4</v>
      </c>
      <c r="N28" s="67">
        <v>6806.4</v>
      </c>
      <c r="O28" s="103">
        <f t="shared" si="2"/>
        <v>197.4</v>
      </c>
      <c r="P28" s="103">
        <f t="shared" si="3"/>
        <v>100</v>
      </c>
    </row>
    <row r="29" spans="1:16" ht="48">
      <c r="A29" s="49" t="s">
        <v>12</v>
      </c>
      <c r="B29" s="49" t="s">
        <v>13</v>
      </c>
      <c r="C29" s="49" t="s">
        <v>18</v>
      </c>
      <c r="D29" s="49" t="s">
        <v>47</v>
      </c>
      <c r="E29" s="36" t="s">
        <v>48</v>
      </c>
      <c r="F29" s="38" t="s">
        <v>249</v>
      </c>
      <c r="G29" s="48">
        <v>843</v>
      </c>
      <c r="H29" s="47">
        <v>10</v>
      </c>
      <c r="I29" s="46" t="s">
        <v>21</v>
      </c>
      <c r="J29" s="46" t="s">
        <v>49</v>
      </c>
      <c r="K29" s="47" t="s">
        <v>225</v>
      </c>
      <c r="L29" s="67">
        <v>16457</v>
      </c>
      <c r="M29" s="67">
        <v>16457</v>
      </c>
      <c r="N29" s="67">
        <v>15081.8</v>
      </c>
      <c r="O29" s="103">
        <f t="shared" si="2"/>
        <v>91.6</v>
      </c>
      <c r="P29" s="103">
        <f t="shared" si="3"/>
        <v>91.6</v>
      </c>
    </row>
    <row r="30" spans="1:16" ht="24">
      <c r="A30" s="49" t="s">
        <v>12</v>
      </c>
      <c r="B30" s="49" t="s">
        <v>13</v>
      </c>
      <c r="C30" s="49" t="s">
        <v>18</v>
      </c>
      <c r="D30" s="49" t="s">
        <v>50</v>
      </c>
      <c r="E30" s="36" t="s">
        <v>51</v>
      </c>
      <c r="F30" s="38" t="s">
        <v>249</v>
      </c>
      <c r="G30" s="18">
        <v>843</v>
      </c>
      <c r="H30" s="44">
        <v>10</v>
      </c>
      <c r="I30" s="19" t="s">
        <v>21</v>
      </c>
      <c r="J30" s="46" t="s">
        <v>52</v>
      </c>
      <c r="K30" s="47">
        <v>313</v>
      </c>
      <c r="L30" s="67">
        <v>7175.9</v>
      </c>
      <c r="M30" s="67">
        <v>7295.5</v>
      </c>
      <c r="N30" s="67">
        <v>7276.5</v>
      </c>
      <c r="O30" s="103">
        <f t="shared" si="2"/>
        <v>101.4</v>
      </c>
      <c r="P30" s="103">
        <f t="shared" si="3"/>
        <v>99.7</v>
      </c>
    </row>
    <row r="31" spans="1:16" ht="48">
      <c r="A31" s="49" t="s">
        <v>12</v>
      </c>
      <c r="B31" s="49" t="s">
        <v>13</v>
      </c>
      <c r="C31" s="49" t="s">
        <v>18</v>
      </c>
      <c r="D31" s="49" t="s">
        <v>53</v>
      </c>
      <c r="E31" s="36" t="s">
        <v>54</v>
      </c>
      <c r="F31" s="38" t="s">
        <v>249</v>
      </c>
      <c r="G31" s="18">
        <v>843</v>
      </c>
      <c r="H31" s="44">
        <v>10</v>
      </c>
      <c r="I31" s="19" t="s">
        <v>21</v>
      </c>
      <c r="J31" s="46" t="s">
        <v>55</v>
      </c>
      <c r="K31" s="6" t="s">
        <v>232</v>
      </c>
      <c r="L31" s="67">
        <v>620.20000000000005</v>
      </c>
      <c r="M31" s="67">
        <v>643.20000000000005</v>
      </c>
      <c r="N31" s="67">
        <v>643.1</v>
      </c>
      <c r="O31" s="103">
        <f t="shared" si="2"/>
        <v>103.7</v>
      </c>
      <c r="P31" s="103">
        <f t="shared" si="3"/>
        <v>100</v>
      </c>
    </row>
    <row r="32" spans="1:16" ht="24">
      <c r="A32" s="49" t="s">
        <v>12</v>
      </c>
      <c r="B32" s="49" t="s">
        <v>13</v>
      </c>
      <c r="C32" s="49" t="s">
        <v>18</v>
      </c>
      <c r="D32" s="49" t="s">
        <v>56</v>
      </c>
      <c r="E32" s="36" t="s">
        <v>57</v>
      </c>
      <c r="F32" s="38" t="s">
        <v>249</v>
      </c>
      <c r="G32" s="18">
        <v>843</v>
      </c>
      <c r="H32" s="44">
        <v>10</v>
      </c>
      <c r="I32" s="19" t="s">
        <v>18</v>
      </c>
      <c r="J32" s="46" t="s">
        <v>58</v>
      </c>
      <c r="K32" s="47" t="s">
        <v>201</v>
      </c>
      <c r="L32" s="67">
        <v>110018.8</v>
      </c>
      <c r="M32" s="67">
        <v>109876.2</v>
      </c>
      <c r="N32" s="67">
        <v>108244.4</v>
      </c>
      <c r="O32" s="103">
        <f t="shared" si="2"/>
        <v>98.4</v>
      </c>
      <c r="P32" s="103">
        <f t="shared" si="3"/>
        <v>98.5</v>
      </c>
    </row>
    <row r="33" spans="1:16" ht="24">
      <c r="A33" s="49" t="s">
        <v>12</v>
      </c>
      <c r="B33" s="49" t="s">
        <v>13</v>
      </c>
      <c r="C33" s="49" t="s">
        <v>18</v>
      </c>
      <c r="D33" s="49" t="s">
        <v>59</v>
      </c>
      <c r="E33" s="36" t="s">
        <v>60</v>
      </c>
      <c r="F33" s="38" t="s">
        <v>249</v>
      </c>
      <c r="G33" s="18">
        <v>843</v>
      </c>
      <c r="H33" s="44">
        <v>10</v>
      </c>
      <c r="I33" s="19" t="s">
        <v>16</v>
      </c>
      <c r="J33" s="46" t="s">
        <v>61</v>
      </c>
      <c r="K33" s="47">
        <v>340</v>
      </c>
      <c r="L33" s="67">
        <v>2321</v>
      </c>
      <c r="M33" s="67">
        <v>1446.3</v>
      </c>
      <c r="N33" s="67">
        <v>1446.3</v>
      </c>
      <c r="O33" s="103">
        <f t="shared" si="2"/>
        <v>62.3</v>
      </c>
      <c r="P33" s="103">
        <f t="shared" si="3"/>
        <v>100</v>
      </c>
    </row>
    <row r="34" spans="1:16" ht="24">
      <c r="A34" s="49" t="s">
        <v>12</v>
      </c>
      <c r="B34" s="49" t="s">
        <v>13</v>
      </c>
      <c r="C34" s="49" t="s">
        <v>18</v>
      </c>
      <c r="D34" s="49" t="s">
        <v>62</v>
      </c>
      <c r="E34" s="36" t="s">
        <v>63</v>
      </c>
      <c r="F34" s="38" t="s">
        <v>249</v>
      </c>
      <c r="G34" s="48">
        <v>843</v>
      </c>
      <c r="H34" s="47">
        <v>10</v>
      </c>
      <c r="I34" s="46" t="s">
        <v>21</v>
      </c>
      <c r="J34" s="46" t="s">
        <v>64</v>
      </c>
      <c r="K34" s="47" t="s">
        <v>202</v>
      </c>
      <c r="L34" s="67">
        <v>25440</v>
      </c>
      <c r="M34" s="67">
        <v>22940</v>
      </c>
      <c r="N34" s="67">
        <v>22377.4</v>
      </c>
      <c r="O34" s="103">
        <f t="shared" si="2"/>
        <v>88</v>
      </c>
      <c r="P34" s="103">
        <f t="shared" si="3"/>
        <v>97.5</v>
      </c>
    </row>
    <row r="35" spans="1:16" ht="60">
      <c r="A35" s="49" t="s">
        <v>12</v>
      </c>
      <c r="B35" s="49" t="s">
        <v>13</v>
      </c>
      <c r="C35" s="49" t="s">
        <v>18</v>
      </c>
      <c r="D35" s="49" t="s">
        <v>65</v>
      </c>
      <c r="E35" s="36" t="s">
        <v>198</v>
      </c>
      <c r="F35" s="38" t="s">
        <v>249</v>
      </c>
      <c r="G35" s="18">
        <v>843</v>
      </c>
      <c r="H35" s="44">
        <v>10</v>
      </c>
      <c r="I35" s="19" t="s">
        <v>18</v>
      </c>
      <c r="J35" s="46" t="s">
        <v>66</v>
      </c>
      <c r="K35" s="47">
        <v>312</v>
      </c>
      <c r="L35" s="67">
        <v>588.9</v>
      </c>
      <c r="M35" s="67">
        <v>588.9</v>
      </c>
      <c r="N35" s="67">
        <v>537.4</v>
      </c>
      <c r="O35" s="103">
        <f t="shared" si="2"/>
        <v>91.3</v>
      </c>
      <c r="P35" s="103">
        <f t="shared" si="3"/>
        <v>91.3</v>
      </c>
    </row>
    <row r="36" spans="1:16" ht="36">
      <c r="A36" s="49" t="s">
        <v>12</v>
      </c>
      <c r="B36" s="49" t="s">
        <v>13</v>
      </c>
      <c r="C36" s="49" t="s">
        <v>18</v>
      </c>
      <c r="D36" s="49" t="s">
        <v>67</v>
      </c>
      <c r="E36" s="36" t="s">
        <v>68</v>
      </c>
      <c r="F36" s="38" t="s">
        <v>249</v>
      </c>
      <c r="G36" s="18">
        <v>843</v>
      </c>
      <c r="H36" s="44">
        <v>10</v>
      </c>
      <c r="I36" s="19" t="s">
        <v>248</v>
      </c>
      <c r="J36" s="46" t="s">
        <v>69</v>
      </c>
      <c r="K36" s="47" t="s">
        <v>37</v>
      </c>
      <c r="L36" s="67">
        <v>39457.800000000003</v>
      </c>
      <c r="M36" s="67">
        <v>35780</v>
      </c>
      <c r="N36" s="67">
        <v>35514.6</v>
      </c>
      <c r="O36" s="103">
        <f t="shared" si="2"/>
        <v>90</v>
      </c>
      <c r="P36" s="103">
        <f t="shared" si="3"/>
        <v>99.3</v>
      </c>
    </row>
    <row r="37" spans="1:16" ht="36">
      <c r="A37" s="49" t="s">
        <v>12</v>
      </c>
      <c r="B37" s="49" t="s">
        <v>13</v>
      </c>
      <c r="C37" s="49" t="s">
        <v>18</v>
      </c>
      <c r="D37" s="49" t="s">
        <v>70</v>
      </c>
      <c r="E37" s="36" t="s">
        <v>71</v>
      </c>
      <c r="F37" s="38" t="s">
        <v>249</v>
      </c>
      <c r="G37" s="18">
        <v>843</v>
      </c>
      <c r="H37" s="44">
        <v>10</v>
      </c>
      <c r="I37" s="19" t="s">
        <v>21</v>
      </c>
      <c r="J37" s="46" t="s">
        <v>72</v>
      </c>
      <c r="K37" s="48">
        <v>321</v>
      </c>
      <c r="L37" s="67">
        <v>116.6</v>
      </c>
      <c r="M37" s="67">
        <v>116.6</v>
      </c>
      <c r="N37" s="67">
        <v>106.7</v>
      </c>
      <c r="O37" s="103">
        <f t="shared" si="2"/>
        <v>91.5</v>
      </c>
      <c r="P37" s="103">
        <f t="shared" si="3"/>
        <v>91.5</v>
      </c>
    </row>
    <row r="38" spans="1:16" ht="36">
      <c r="A38" s="49" t="s">
        <v>12</v>
      </c>
      <c r="B38" s="49" t="s">
        <v>13</v>
      </c>
      <c r="C38" s="49" t="s">
        <v>18</v>
      </c>
      <c r="D38" s="49" t="s">
        <v>73</v>
      </c>
      <c r="E38" s="36" t="s">
        <v>74</v>
      </c>
      <c r="F38" s="38" t="s">
        <v>249</v>
      </c>
      <c r="G38" s="48">
        <v>843</v>
      </c>
      <c r="H38" s="47">
        <v>10</v>
      </c>
      <c r="I38" s="46" t="s">
        <v>21</v>
      </c>
      <c r="J38" s="46" t="s">
        <v>75</v>
      </c>
      <c r="K38" s="48">
        <v>321</v>
      </c>
      <c r="L38" s="67">
        <v>115.8</v>
      </c>
      <c r="M38" s="67">
        <v>115.8</v>
      </c>
      <c r="N38" s="67">
        <v>115.8</v>
      </c>
      <c r="O38" s="103">
        <f t="shared" si="2"/>
        <v>100</v>
      </c>
      <c r="P38" s="103">
        <f t="shared" si="3"/>
        <v>100</v>
      </c>
    </row>
    <row r="39" spans="1:16" ht="48">
      <c r="A39" s="39" t="s">
        <v>12</v>
      </c>
      <c r="B39" s="39" t="s">
        <v>13</v>
      </c>
      <c r="C39" s="39" t="s">
        <v>18</v>
      </c>
      <c r="D39" s="39" t="s">
        <v>76</v>
      </c>
      <c r="E39" s="37" t="s">
        <v>77</v>
      </c>
      <c r="F39" s="38" t="s">
        <v>249</v>
      </c>
      <c r="G39" s="18">
        <v>843</v>
      </c>
      <c r="H39" s="44">
        <v>10</v>
      </c>
      <c r="I39" s="19" t="s">
        <v>21</v>
      </c>
      <c r="J39" s="20" t="s">
        <v>235</v>
      </c>
      <c r="K39" s="21" t="s">
        <v>233</v>
      </c>
      <c r="L39" s="53">
        <f>334.6+10516</f>
        <v>10850.6</v>
      </c>
      <c r="M39" s="53">
        <f>5802.2+8548.4</f>
        <v>14350.6</v>
      </c>
      <c r="N39" s="5">
        <v>13646.5</v>
      </c>
      <c r="O39" s="103">
        <f t="shared" si="2"/>
        <v>125.8</v>
      </c>
      <c r="P39" s="103">
        <f t="shared" si="3"/>
        <v>95.1</v>
      </c>
    </row>
    <row r="40" spans="1:16" ht="36">
      <c r="A40" s="49" t="s">
        <v>12</v>
      </c>
      <c r="B40" s="49" t="s">
        <v>13</v>
      </c>
      <c r="C40" s="49" t="s">
        <v>21</v>
      </c>
      <c r="D40" s="49"/>
      <c r="E40" s="36" t="s">
        <v>79</v>
      </c>
      <c r="F40" s="38" t="s">
        <v>249</v>
      </c>
      <c r="G40" s="48">
        <v>843</v>
      </c>
      <c r="H40" s="47">
        <v>10</v>
      </c>
      <c r="I40" s="46" t="s">
        <v>21</v>
      </c>
      <c r="J40" s="46" t="s">
        <v>80</v>
      </c>
      <c r="K40" s="48"/>
      <c r="L40" s="3">
        <f t="shared" ref="L40:M40" si="9">L41</f>
        <v>9229</v>
      </c>
      <c r="M40" s="3">
        <f t="shared" si="9"/>
        <v>5116.7</v>
      </c>
      <c r="N40" s="3">
        <f>N41</f>
        <v>5087.3</v>
      </c>
      <c r="O40" s="103">
        <f t="shared" si="2"/>
        <v>55.1</v>
      </c>
      <c r="P40" s="103">
        <f t="shared" si="3"/>
        <v>99.4</v>
      </c>
    </row>
    <row r="41" spans="1:16" ht="48">
      <c r="A41" s="49" t="s">
        <v>12</v>
      </c>
      <c r="B41" s="49" t="s">
        <v>13</v>
      </c>
      <c r="C41" s="49" t="s">
        <v>21</v>
      </c>
      <c r="D41" s="49" t="s">
        <v>18</v>
      </c>
      <c r="E41" s="69" t="s">
        <v>245</v>
      </c>
      <c r="F41" s="38" t="s">
        <v>249</v>
      </c>
      <c r="G41" s="70">
        <v>843</v>
      </c>
      <c r="H41" s="47">
        <v>10</v>
      </c>
      <c r="I41" s="46" t="s">
        <v>21</v>
      </c>
      <c r="J41" s="46" t="s">
        <v>246</v>
      </c>
      <c r="K41" s="70">
        <v>244</v>
      </c>
      <c r="L41" s="67">
        <v>9229</v>
      </c>
      <c r="M41" s="67">
        <v>5116.7</v>
      </c>
      <c r="N41" s="67">
        <v>5087.3</v>
      </c>
      <c r="O41" s="103">
        <f t="shared" si="2"/>
        <v>55.1</v>
      </c>
      <c r="P41" s="103">
        <f t="shared" si="3"/>
        <v>99.4</v>
      </c>
    </row>
    <row r="42" spans="1:16" ht="24">
      <c r="A42" s="49" t="s">
        <v>12</v>
      </c>
      <c r="B42" s="49" t="s">
        <v>13</v>
      </c>
      <c r="C42" s="49" t="s">
        <v>34</v>
      </c>
      <c r="D42" s="49"/>
      <c r="E42" s="37" t="s">
        <v>183</v>
      </c>
      <c r="F42" s="38" t="s">
        <v>249</v>
      </c>
      <c r="G42" s="18">
        <v>843</v>
      </c>
      <c r="H42" s="44">
        <v>10</v>
      </c>
      <c r="I42" s="19" t="s">
        <v>34</v>
      </c>
      <c r="J42" s="46" t="s">
        <v>81</v>
      </c>
      <c r="K42" s="48"/>
      <c r="L42" s="3">
        <f t="shared" ref="L42:M42" si="10">L43+L44</f>
        <v>3000</v>
      </c>
      <c r="M42" s="3">
        <f t="shared" si="10"/>
        <v>3000</v>
      </c>
      <c r="N42" s="3">
        <f>N43+N44</f>
        <v>2902</v>
      </c>
      <c r="O42" s="103">
        <f t="shared" si="2"/>
        <v>96.7</v>
      </c>
      <c r="P42" s="103">
        <f t="shared" si="3"/>
        <v>96.7</v>
      </c>
    </row>
    <row r="43" spans="1:16" ht="48">
      <c r="A43" s="49" t="s">
        <v>12</v>
      </c>
      <c r="B43" s="49" t="s">
        <v>13</v>
      </c>
      <c r="C43" s="49" t="s">
        <v>34</v>
      </c>
      <c r="D43" s="49" t="s">
        <v>41</v>
      </c>
      <c r="E43" s="37" t="s">
        <v>215</v>
      </c>
      <c r="F43" s="38" t="s">
        <v>249</v>
      </c>
      <c r="G43" s="18">
        <v>843</v>
      </c>
      <c r="H43" s="44">
        <v>10</v>
      </c>
      <c r="I43" s="19" t="s">
        <v>34</v>
      </c>
      <c r="J43" s="8" t="s">
        <v>213</v>
      </c>
      <c r="K43" s="8" t="s">
        <v>214</v>
      </c>
      <c r="L43" s="67">
        <v>981</v>
      </c>
      <c r="M43" s="67">
        <v>981</v>
      </c>
      <c r="N43" s="67">
        <v>981</v>
      </c>
      <c r="O43" s="103">
        <f t="shared" si="2"/>
        <v>100</v>
      </c>
      <c r="P43" s="103">
        <f t="shared" si="3"/>
        <v>100</v>
      </c>
    </row>
    <row r="44" spans="1:16" ht="60">
      <c r="A44" s="49" t="s">
        <v>12</v>
      </c>
      <c r="B44" s="49" t="s">
        <v>13</v>
      </c>
      <c r="C44" s="49" t="s">
        <v>34</v>
      </c>
      <c r="D44" s="49" t="s">
        <v>53</v>
      </c>
      <c r="E44" s="36" t="s">
        <v>196</v>
      </c>
      <c r="F44" s="38" t="s">
        <v>249</v>
      </c>
      <c r="G44" s="18">
        <v>843</v>
      </c>
      <c r="H44" s="44">
        <v>10</v>
      </c>
      <c r="I44" s="19" t="s">
        <v>34</v>
      </c>
      <c r="J44" s="46" t="s">
        <v>82</v>
      </c>
      <c r="K44" s="48">
        <v>632</v>
      </c>
      <c r="L44" s="67">
        <v>2019</v>
      </c>
      <c r="M44" s="67">
        <v>2019</v>
      </c>
      <c r="N44" s="67">
        <v>1921</v>
      </c>
      <c r="O44" s="103">
        <f t="shared" si="2"/>
        <v>95.1</v>
      </c>
      <c r="P44" s="103">
        <f t="shared" si="3"/>
        <v>95.1</v>
      </c>
    </row>
    <row r="45" spans="1:16" ht="36">
      <c r="A45" s="329" t="s">
        <v>12</v>
      </c>
      <c r="B45" s="329" t="s">
        <v>83</v>
      </c>
      <c r="C45" s="329"/>
      <c r="D45" s="329"/>
      <c r="E45" s="326" t="s">
        <v>188</v>
      </c>
      <c r="F45" s="36" t="s">
        <v>15</v>
      </c>
      <c r="G45" s="47" t="s">
        <v>226</v>
      </c>
      <c r="H45" s="47" t="s">
        <v>223</v>
      </c>
      <c r="I45" s="46" t="s">
        <v>224</v>
      </c>
      <c r="J45" s="49" t="s">
        <v>222</v>
      </c>
      <c r="K45" s="48"/>
      <c r="L45" s="3">
        <f t="shared" ref="L45:M45" si="11">L46+L47+L48+L49</f>
        <v>2992446.1</v>
      </c>
      <c r="M45" s="3">
        <f t="shared" si="11"/>
        <v>2743406.2</v>
      </c>
      <c r="N45" s="3">
        <f>N46+N47+N48+N49</f>
        <v>2638999.2999999998</v>
      </c>
      <c r="O45" s="103">
        <f t="shared" si="2"/>
        <v>88.2</v>
      </c>
      <c r="P45" s="103">
        <f t="shared" si="3"/>
        <v>96.2</v>
      </c>
    </row>
    <row r="46" spans="1:16" ht="24">
      <c r="A46" s="330"/>
      <c r="B46" s="330"/>
      <c r="C46" s="330"/>
      <c r="D46" s="330"/>
      <c r="E46" s="327"/>
      <c r="F46" s="28" t="s">
        <v>261</v>
      </c>
      <c r="G46" s="36"/>
      <c r="H46" s="36"/>
      <c r="I46" s="36"/>
      <c r="J46" s="36"/>
      <c r="K46" s="36"/>
      <c r="L46" s="3">
        <f t="shared" ref="L46:M46" si="12">L50+L58+L61+L63+L67+L71+L78</f>
        <v>2896431.6</v>
      </c>
      <c r="M46" s="3">
        <f t="shared" si="12"/>
        <v>2581242.9</v>
      </c>
      <c r="N46" s="3">
        <f>N50+N58+N61+N63+N67+N71+N78</f>
        <v>2507491</v>
      </c>
      <c r="O46" s="103">
        <f t="shared" si="2"/>
        <v>86.6</v>
      </c>
      <c r="P46" s="103">
        <f t="shared" si="3"/>
        <v>97.1</v>
      </c>
    </row>
    <row r="47" spans="1:16" ht="24">
      <c r="A47" s="330"/>
      <c r="B47" s="330"/>
      <c r="C47" s="330"/>
      <c r="D47" s="330"/>
      <c r="E47" s="327"/>
      <c r="F47" s="37" t="s">
        <v>262</v>
      </c>
      <c r="G47" s="38"/>
      <c r="H47" s="38"/>
      <c r="I47" s="38"/>
      <c r="J47" s="38"/>
      <c r="K47" s="38"/>
      <c r="L47" s="51">
        <f t="shared" ref="L47:M47" si="13">L68+L82</f>
        <v>7873.5</v>
      </c>
      <c r="M47" s="51">
        <f t="shared" si="13"/>
        <v>32247</v>
      </c>
      <c r="N47" s="51">
        <f>N68+N82</f>
        <v>32168.1</v>
      </c>
      <c r="O47" s="103">
        <f t="shared" si="2"/>
        <v>408.6</v>
      </c>
      <c r="P47" s="103">
        <f t="shared" si="3"/>
        <v>99.8</v>
      </c>
    </row>
    <row r="48" spans="1:16" ht="48">
      <c r="A48" s="330"/>
      <c r="B48" s="330"/>
      <c r="C48" s="330"/>
      <c r="D48" s="330"/>
      <c r="E48" s="327"/>
      <c r="F48" s="37" t="s">
        <v>266</v>
      </c>
      <c r="G48" s="36"/>
      <c r="H48" s="36"/>
      <c r="I48" s="36"/>
      <c r="J48" s="36"/>
      <c r="K48" s="36"/>
      <c r="L48" s="3">
        <f>L69+L79</f>
        <v>88141</v>
      </c>
      <c r="M48" s="3">
        <f t="shared" ref="M48:N48" si="14">M69+M79</f>
        <v>123416.3</v>
      </c>
      <c r="N48" s="3">
        <f t="shared" si="14"/>
        <v>92843.199999999997</v>
      </c>
      <c r="O48" s="103">
        <f t="shared" si="2"/>
        <v>105.3</v>
      </c>
      <c r="P48" s="103">
        <f t="shared" si="3"/>
        <v>75.2</v>
      </c>
    </row>
    <row r="49" spans="1:16" ht="24">
      <c r="A49" s="331"/>
      <c r="B49" s="331"/>
      <c r="C49" s="331"/>
      <c r="D49" s="331"/>
      <c r="E49" s="328"/>
      <c r="F49" s="36" t="s">
        <v>267</v>
      </c>
      <c r="G49" s="24"/>
      <c r="H49" s="24"/>
      <c r="I49" s="25"/>
      <c r="J49" s="24"/>
      <c r="K49" s="24"/>
      <c r="L49" s="5">
        <f t="shared" ref="L49:M49" si="15">L80</f>
        <v>0</v>
      </c>
      <c r="M49" s="5">
        <f t="shared" si="15"/>
        <v>6500</v>
      </c>
      <c r="N49" s="5">
        <f>N80</f>
        <v>6497</v>
      </c>
      <c r="O49" s="103"/>
      <c r="P49" s="103">
        <f t="shared" si="3"/>
        <v>100</v>
      </c>
    </row>
    <row r="50" spans="1:16" ht="24">
      <c r="A50" s="49" t="s">
        <v>12</v>
      </c>
      <c r="B50" s="49" t="s">
        <v>83</v>
      </c>
      <c r="C50" s="49" t="s">
        <v>18</v>
      </c>
      <c r="D50" s="48"/>
      <c r="E50" s="36" t="s">
        <v>240</v>
      </c>
      <c r="F50" s="38" t="s">
        <v>249</v>
      </c>
      <c r="G50" s="48">
        <v>843</v>
      </c>
      <c r="H50" s="48">
        <v>10</v>
      </c>
      <c r="I50" s="46" t="s">
        <v>227</v>
      </c>
      <c r="J50" s="49" t="s">
        <v>84</v>
      </c>
      <c r="K50" s="48"/>
      <c r="L50" s="3">
        <f t="shared" ref="L50:M50" si="16">L51+L52+L53+L54+L55+L56+L57</f>
        <v>957317.7</v>
      </c>
      <c r="M50" s="3">
        <f t="shared" si="16"/>
        <v>819768.6</v>
      </c>
      <c r="N50" s="3">
        <f>N51+N52+N53+N54+N55+N56+N57</f>
        <v>804053.9</v>
      </c>
      <c r="O50" s="103">
        <f t="shared" si="2"/>
        <v>84</v>
      </c>
      <c r="P50" s="103">
        <f t="shared" si="3"/>
        <v>98.1</v>
      </c>
    </row>
    <row r="51" spans="1:16" ht="60">
      <c r="A51" s="49" t="s">
        <v>12</v>
      </c>
      <c r="B51" s="49" t="s">
        <v>83</v>
      </c>
      <c r="C51" s="49" t="s">
        <v>18</v>
      </c>
      <c r="D51" s="49" t="s">
        <v>18</v>
      </c>
      <c r="E51" s="36" t="s">
        <v>241</v>
      </c>
      <c r="F51" s="38" t="s">
        <v>249</v>
      </c>
      <c r="G51" s="18">
        <v>843</v>
      </c>
      <c r="H51" s="39" t="s">
        <v>47</v>
      </c>
      <c r="I51" s="39" t="s">
        <v>21</v>
      </c>
      <c r="J51" s="71" t="s">
        <v>242</v>
      </c>
      <c r="K51" s="46" t="s">
        <v>85</v>
      </c>
      <c r="L51" s="67">
        <v>0</v>
      </c>
      <c r="M51" s="67">
        <v>160</v>
      </c>
      <c r="N51" s="67">
        <v>47.2</v>
      </c>
      <c r="O51" s="103"/>
      <c r="P51" s="103">
        <f t="shared" si="3"/>
        <v>29.5</v>
      </c>
    </row>
    <row r="52" spans="1:16" ht="24">
      <c r="A52" s="49" t="s">
        <v>12</v>
      </c>
      <c r="B52" s="49" t="s">
        <v>83</v>
      </c>
      <c r="C52" s="49" t="s">
        <v>18</v>
      </c>
      <c r="D52" s="49" t="s">
        <v>16</v>
      </c>
      <c r="E52" s="36" t="s">
        <v>189</v>
      </c>
      <c r="F52" s="38" t="s">
        <v>249</v>
      </c>
      <c r="G52" s="48">
        <v>843</v>
      </c>
      <c r="H52" s="49" t="s">
        <v>47</v>
      </c>
      <c r="I52" s="49" t="s">
        <v>21</v>
      </c>
      <c r="J52" s="46" t="s">
        <v>86</v>
      </c>
      <c r="K52" s="47" t="s">
        <v>202</v>
      </c>
      <c r="L52" s="67">
        <v>285108.59999999998</v>
      </c>
      <c r="M52" s="67">
        <v>253049.5</v>
      </c>
      <c r="N52" s="67">
        <v>247966.9</v>
      </c>
      <c r="O52" s="103">
        <f t="shared" si="2"/>
        <v>87</v>
      </c>
      <c r="P52" s="103">
        <f t="shared" si="3"/>
        <v>98</v>
      </c>
    </row>
    <row r="53" spans="1:16" ht="24">
      <c r="A53" s="49" t="s">
        <v>12</v>
      </c>
      <c r="B53" s="49" t="s">
        <v>83</v>
      </c>
      <c r="C53" s="49" t="s">
        <v>18</v>
      </c>
      <c r="D53" s="49" t="s">
        <v>21</v>
      </c>
      <c r="E53" s="36" t="s">
        <v>190</v>
      </c>
      <c r="F53" s="38" t="s">
        <v>249</v>
      </c>
      <c r="G53" s="48">
        <v>843</v>
      </c>
      <c r="H53" s="49" t="s">
        <v>47</v>
      </c>
      <c r="I53" s="49" t="s">
        <v>21</v>
      </c>
      <c r="J53" s="46" t="s">
        <v>87</v>
      </c>
      <c r="K53" s="46" t="s">
        <v>202</v>
      </c>
      <c r="L53" s="67">
        <v>24863</v>
      </c>
      <c r="M53" s="67">
        <v>23863</v>
      </c>
      <c r="N53" s="67">
        <v>22315.7</v>
      </c>
      <c r="O53" s="103">
        <f t="shared" si="2"/>
        <v>89.8</v>
      </c>
      <c r="P53" s="103">
        <f t="shared" si="3"/>
        <v>93.5</v>
      </c>
    </row>
    <row r="54" spans="1:16" ht="60">
      <c r="A54" s="46" t="s">
        <v>12</v>
      </c>
      <c r="B54" s="49" t="s">
        <v>83</v>
      </c>
      <c r="C54" s="49" t="s">
        <v>18</v>
      </c>
      <c r="D54" s="46" t="s">
        <v>28</v>
      </c>
      <c r="E54" s="36" t="s">
        <v>184</v>
      </c>
      <c r="F54" s="38" t="s">
        <v>249</v>
      </c>
      <c r="G54" s="48">
        <v>843</v>
      </c>
      <c r="H54" s="49" t="s">
        <v>47</v>
      </c>
      <c r="I54" s="49" t="s">
        <v>21</v>
      </c>
      <c r="J54" s="46" t="s">
        <v>88</v>
      </c>
      <c r="K54" s="46" t="s">
        <v>37</v>
      </c>
      <c r="L54" s="67">
        <v>629497.1</v>
      </c>
      <c r="M54" s="67">
        <v>528421</v>
      </c>
      <c r="N54" s="68">
        <v>522388.7</v>
      </c>
      <c r="O54" s="103">
        <f t="shared" si="2"/>
        <v>83</v>
      </c>
      <c r="P54" s="103">
        <f t="shared" si="3"/>
        <v>98.9</v>
      </c>
    </row>
    <row r="55" spans="1:16" ht="36">
      <c r="A55" s="49" t="s">
        <v>12</v>
      </c>
      <c r="B55" s="49" t="s">
        <v>83</v>
      </c>
      <c r="C55" s="49" t="s">
        <v>18</v>
      </c>
      <c r="D55" s="49" t="s">
        <v>31</v>
      </c>
      <c r="E55" s="36" t="s">
        <v>89</v>
      </c>
      <c r="F55" s="38" t="s">
        <v>249</v>
      </c>
      <c r="G55" s="48">
        <v>843</v>
      </c>
      <c r="H55" s="49" t="s">
        <v>47</v>
      </c>
      <c r="I55" s="49" t="s">
        <v>21</v>
      </c>
      <c r="J55" s="46" t="s">
        <v>90</v>
      </c>
      <c r="K55" s="46" t="s">
        <v>27</v>
      </c>
      <c r="L55" s="46"/>
      <c r="M55" s="46"/>
      <c r="N55" s="3"/>
      <c r="O55" s="103"/>
      <c r="P55" s="103"/>
    </row>
    <row r="56" spans="1:16" ht="60">
      <c r="A56" s="49" t="s">
        <v>12</v>
      </c>
      <c r="B56" s="49" t="s">
        <v>83</v>
      </c>
      <c r="C56" s="49" t="s">
        <v>18</v>
      </c>
      <c r="D56" s="49" t="s">
        <v>34</v>
      </c>
      <c r="E56" s="36" t="s">
        <v>91</v>
      </c>
      <c r="F56" s="38" t="s">
        <v>249</v>
      </c>
      <c r="G56" s="48">
        <v>843</v>
      </c>
      <c r="H56" s="47">
        <v>10</v>
      </c>
      <c r="I56" s="46" t="s">
        <v>21</v>
      </c>
      <c r="J56" s="46" t="s">
        <v>92</v>
      </c>
      <c r="K56" s="46" t="s">
        <v>27</v>
      </c>
      <c r="L56" s="67">
        <v>16549</v>
      </c>
      <c r="M56" s="67">
        <v>12375.1</v>
      </c>
      <c r="N56" s="67">
        <v>9807.7999999999993</v>
      </c>
      <c r="O56" s="103">
        <f t="shared" si="2"/>
        <v>59.3</v>
      </c>
      <c r="P56" s="103">
        <f t="shared" si="3"/>
        <v>79.3</v>
      </c>
    </row>
    <row r="57" spans="1:16" ht="48">
      <c r="A57" s="49" t="s">
        <v>12</v>
      </c>
      <c r="B57" s="49" t="s">
        <v>83</v>
      </c>
      <c r="C57" s="49" t="s">
        <v>18</v>
      </c>
      <c r="D57" s="49" t="s">
        <v>38</v>
      </c>
      <c r="E57" s="36" t="s">
        <v>93</v>
      </c>
      <c r="F57" s="38" t="s">
        <v>249</v>
      </c>
      <c r="G57" s="48">
        <v>843</v>
      </c>
      <c r="H57" s="49" t="s">
        <v>47</v>
      </c>
      <c r="I57" s="49" t="s">
        <v>21</v>
      </c>
      <c r="J57" s="46" t="s">
        <v>94</v>
      </c>
      <c r="K57" s="46" t="s">
        <v>95</v>
      </c>
      <c r="L57" s="67">
        <v>1300</v>
      </c>
      <c r="M57" s="67">
        <v>1900</v>
      </c>
      <c r="N57" s="67">
        <v>1527.6</v>
      </c>
      <c r="O57" s="103">
        <f t="shared" si="2"/>
        <v>117.5</v>
      </c>
      <c r="P57" s="103">
        <f t="shared" si="3"/>
        <v>80.400000000000006</v>
      </c>
    </row>
    <row r="58" spans="1:16" ht="24">
      <c r="A58" s="49" t="s">
        <v>12</v>
      </c>
      <c r="B58" s="49" t="s">
        <v>83</v>
      </c>
      <c r="C58" s="49" t="s">
        <v>16</v>
      </c>
      <c r="D58" s="49"/>
      <c r="E58" s="36" t="s">
        <v>96</v>
      </c>
      <c r="F58" s="38" t="s">
        <v>249</v>
      </c>
      <c r="G58" s="48">
        <v>843</v>
      </c>
      <c r="H58" s="49" t="s">
        <v>47</v>
      </c>
      <c r="I58" s="49" t="s">
        <v>21</v>
      </c>
      <c r="J58" s="46" t="s">
        <v>97</v>
      </c>
      <c r="K58" s="46"/>
      <c r="L58" s="3">
        <f t="shared" ref="L58:M58" si="17">L59+L60</f>
        <v>700</v>
      </c>
      <c r="M58" s="3">
        <f t="shared" si="17"/>
        <v>960</v>
      </c>
      <c r="N58" s="3">
        <f>N59+N60</f>
        <v>820</v>
      </c>
      <c r="O58" s="103">
        <f t="shared" si="2"/>
        <v>117.1</v>
      </c>
      <c r="P58" s="103">
        <f t="shared" si="3"/>
        <v>85.4</v>
      </c>
    </row>
    <row r="59" spans="1:16" ht="36">
      <c r="A59" s="49" t="s">
        <v>12</v>
      </c>
      <c r="B59" s="49" t="s">
        <v>83</v>
      </c>
      <c r="C59" s="49" t="s">
        <v>16</v>
      </c>
      <c r="D59" s="46" t="s">
        <v>18</v>
      </c>
      <c r="E59" s="36" t="s">
        <v>98</v>
      </c>
      <c r="F59" s="38" t="s">
        <v>249</v>
      </c>
      <c r="G59" s="48">
        <v>843</v>
      </c>
      <c r="H59" s="49" t="s">
        <v>47</v>
      </c>
      <c r="I59" s="49" t="s">
        <v>21</v>
      </c>
      <c r="J59" s="46" t="s">
        <v>99</v>
      </c>
      <c r="K59" s="46" t="s">
        <v>27</v>
      </c>
      <c r="L59" s="67">
        <v>0</v>
      </c>
      <c r="M59" s="67">
        <v>660</v>
      </c>
      <c r="N59" s="67">
        <v>520</v>
      </c>
      <c r="O59" s="103"/>
      <c r="P59" s="103">
        <f t="shared" si="3"/>
        <v>78.8</v>
      </c>
    </row>
    <row r="60" spans="1:16" ht="24">
      <c r="A60" s="49" t="s">
        <v>12</v>
      </c>
      <c r="B60" s="49" t="s">
        <v>83</v>
      </c>
      <c r="C60" s="49" t="s">
        <v>16</v>
      </c>
      <c r="D60" s="46" t="s">
        <v>16</v>
      </c>
      <c r="E60" s="36" t="s">
        <v>100</v>
      </c>
      <c r="F60" s="38" t="s">
        <v>249</v>
      </c>
      <c r="G60" s="48">
        <v>843</v>
      </c>
      <c r="H60" s="49" t="s">
        <v>47</v>
      </c>
      <c r="I60" s="49" t="s">
        <v>21</v>
      </c>
      <c r="J60" s="46" t="s">
        <v>101</v>
      </c>
      <c r="K60" s="46" t="s">
        <v>27</v>
      </c>
      <c r="L60" s="67">
        <v>700</v>
      </c>
      <c r="M60" s="67">
        <v>300</v>
      </c>
      <c r="N60" s="67">
        <v>300</v>
      </c>
      <c r="O60" s="103">
        <f t="shared" si="2"/>
        <v>42.9</v>
      </c>
      <c r="P60" s="103">
        <f t="shared" si="3"/>
        <v>100</v>
      </c>
    </row>
    <row r="61" spans="1:16" ht="36">
      <c r="A61" s="49" t="s">
        <v>12</v>
      </c>
      <c r="B61" s="49" t="s">
        <v>83</v>
      </c>
      <c r="C61" s="49" t="s">
        <v>21</v>
      </c>
      <c r="D61" s="46"/>
      <c r="E61" s="36" t="s">
        <v>102</v>
      </c>
      <c r="F61" s="38" t="s">
        <v>249</v>
      </c>
      <c r="G61" s="48">
        <v>843</v>
      </c>
      <c r="H61" s="49" t="s">
        <v>38</v>
      </c>
      <c r="I61" s="49" t="s">
        <v>38</v>
      </c>
      <c r="J61" s="46" t="s">
        <v>103</v>
      </c>
      <c r="K61" s="49"/>
      <c r="L61" s="3">
        <f t="shared" ref="L61:M61" si="18">L62</f>
        <v>21628.5</v>
      </c>
      <c r="M61" s="3">
        <f t="shared" si="18"/>
        <v>28410.2</v>
      </c>
      <c r="N61" s="3">
        <f>N62</f>
        <v>28410.2</v>
      </c>
      <c r="O61" s="103">
        <f t="shared" si="2"/>
        <v>131.4</v>
      </c>
      <c r="P61" s="103">
        <f t="shared" si="3"/>
        <v>100</v>
      </c>
    </row>
    <row r="62" spans="1:16" ht="36">
      <c r="A62" s="49" t="s">
        <v>12</v>
      </c>
      <c r="B62" s="49" t="s">
        <v>83</v>
      </c>
      <c r="C62" s="49" t="s">
        <v>21</v>
      </c>
      <c r="D62" s="46" t="s">
        <v>18</v>
      </c>
      <c r="E62" s="36" t="s">
        <v>236</v>
      </c>
      <c r="F62" s="38" t="s">
        <v>249</v>
      </c>
      <c r="G62" s="48">
        <v>843</v>
      </c>
      <c r="H62" s="46" t="s">
        <v>38</v>
      </c>
      <c r="I62" s="49" t="s">
        <v>38</v>
      </c>
      <c r="J62" s="46" t="s">
        <v>104</v>
      </c>
      <c r="K62" s="47">
        <v>621</v>
      </c>
      <c r="L62" s="67">
        <v>21628.5</v>
      </c>
      <c r="M62" s="67">
        <v>28410.2</v>
      </c>
      <c r="N62" s="67">
        <v>28410.2</v>
      </c>
      <c r="O62" s="103">
        <f t="shared" si="2"/>
        <v>131.4</v>
      </c>
      <c r="P62" s="103">
        <f t="shared" si="3"/>
        <v>100</v>
      </c>
    </row>
    <row r="63" spans="1:16" ht="24">
      <c r="A63" s="49" t="s">
        <v>12</v>
      </c>
      <c r="B63" s="49" t="s">
        <v>83</v>
      </c>
      <c r="C63" s="49" t="s">
        <v>28</v>
      </c>
      <c r="D63" s="48"/>
      <c r="E63" s="36" t="s">
        <v>105</v>
      </c>
      <c r="F63" s="38" t="s">
        <v>249</v>
      </c>
      <c r="G63" s="48">
        <v>843</v>
      </c>
      <c r="H63" s="48">
        <v>10</v>
      </c>
      <c r="I63" s="49" t="s">
        <v>28</v>
      </c>
      <c r="J63" s="49" t="s">
        <v>106</v>
      </c>
      <c r="K63" s="48"/>
      <c r="L63" s="3">
        <f t="shared" ref="L63:M63" si="19">L64+L65</f>
        <v>141</v>
      </c>
      <c r="M63" s="3">
        <f t="shared" si="19"/>
        <v>141</v>
      </c>
      <c r="N63" s="3">
        <f>N64+N65</f>
        <v>0</v>
      </c>
      <c r="O63" s="103">
        <f t="shared" si="2"/>
        <v>0</v>
      </c>
      <c r="P63" s="103">
        <f t="shared" si="3"/>
        <v>0</v>
      </c>
    </row>
    <row r="64" spans="1:16" ht="144">
      <c r="A64" s="49" t="s">
        <v>12</v>
      </c>
      <c r="B64" s="49" t="s">
        <v>83</v>
      </c>
      <c r="C64" s="49" t="s">
        <v>28</v>
      </c>
      <c r="D64" s="49" t="s">
        <v>18</v>
      </c>
      <c r="E64" s="36" t="s">
        <v>107</v>
      </c>
      <c r="F64" s="38" t="s">
        <v>249</v>
      </c>
      <c r="G64" s="48">
        <v>843</v>
      </c>
      <c r="H64" s="47">
        <v>10</v>
      </c>
      <c r="I64" s="49" t="s">
        <v>28</v>
      </c>
      <c r="J64" s="46" t="s">
        <v>108</v>
      </c>
      <c r="K64" s="47">
        <v>244</v>
      </c>
      <c r="L64" s="67">
        <v>137.6</v>
      </c>
      <c r="M64" s="67">
        <v>137.6</v>
      </c>
      <c r="N64" s="67">
        <v>0</v>
      </c>
      <c r="O64" s="103">
        <f t="shared" si="2"/>
        <v>0</v>
      </c>
      <c r="P64" s="103">
        <f t="shared" si="3"/>
        <v>0</v>
      </c>
    </row>
    <row r="65" spans="1:16" ht="72">
      <c r="A65" s="49" t="s">
        <v>12</v>
      </c>
      <c r="B65" s="49" t="s">
        <v>83</v>
      </c>
      <c r="C65" s="49" t="s">
        <v>28</v>
      </c>
      <c r="D65" s="49" t="s">
        <v>16</v>
      </c>
      <c r="E65" s="36" t="s">
        <v>109</v>
      </c>
      <c r="F65" s="38" t="s">
        <v>249</v>
      </c>
      <c r="G65" s="48">
        <v>843</v>
      </c>
      <c r="H65" s="47">
        <v>10</v>
      </c>
      <c r="I65" s="49" t="s">
        <v>28</v>
      </c>
      <c r="J65" s="46" t="s">
        <v>110</v>
      </c>
      <c r="K65" s="47">
        <v>244</v>
      </c>
      <c r="L65" s="67">
        <v>3.4</v>
      </c>
      <c r="M65" s="67">
        <v>3.4</v>
      </c>
      <c r="N65" s="67">
        <v>0</v>
      </c>
      <c r="O65" s="103">
        <f t="shared" si="2"/>
        <v>0</v>
      </c>
      <c r="P65" s="103">
        <f t="shared" si="3"/>
        <v>0</v>
      </c>
    </row>
    <row r="66" spans="1:16">
      <c r="A66" s="329" t="s">
        <v>12</v>
      </c>
      <c r="B66" s="329" t="s">
        <v>83</v>
      </c>
      <c r="C66" s="329" t="s">
        <v>34</v>
      </c>
      <c r="D66" s="329"/>
      <c r="E66" s="326" t="s">
        <v>111</v>
      </c>
      <c r="F66" s="36" t="s">
        <v>15</v>
      </c>
      <c r="G66" s="6"/>
      <c r="H66" s="47"/>
      <c r="I66" s="46"/>
      <c r="J66" s="46"/>
      <c r="K66" s="47"/>
      <c r="L66" s="5">
        <f>L67+L68+L69</f>
        <v>94848.5</v>
      </c>
      <c r="M66" s="5">
        <f t="shared" ref="M66:N66" si="20">M67+M68+M69</f>
        <v>33199.199999999997</v>
      </c>
      <c r="N66" s="5">
        <f t="shared" si="20"/>
        <v>33113.9</v>
      </c>
      <c r="O66" s="103">
        <f t="shared" si="2"/>
        <v>34.9</v>
      </c>
      <c r="P66" s="103">
        <f t="shared" si="3"/>
        <v>99.7</v>
      </c>
    </row>
    <row r="67" spans="1:16" ht="24">
      <c r="A67" s="330"/>
      <c r="B67" s="330"/>
      <c r="C67" s="330"/>
      <c r="D67" s="330"/>
      <c r="E67" s="327"/>
      <c r="F67" s="38" t="s">
        <v>249</v>
      </c>
      <c r="G67" s="48">
        <v>843</v>
      </c>
      <c r="H67" s="46" t="s">
        <v>47</v>
      </c>
      <c r="I67" s="49" t="s">
        <v>21</v>
      </c>
      <c r="J67" s="46" t="s">
        <v>112</v>
      </c>
      <c r="K67" s="47"/>
      <c r="L67" s="3">
        <f t="shared" ref="L67:M67" si="21">L70</f>
        <v>706.1</v>
      </c>
      <c r="M67" s="3">
        <f t="shared" si="21"/>
        <v>2824.3</v>
      </c>
      <c r="N67" s="3">
        <f>N70</f>
        <v>2817.9</v>
      </c>
      <c r="O67" s="103">
        <f t="shared" si="2"/>
        <v>399.1</v>
      </c>
      <c r="P67" s="103">
        <f t="shared" si="3"/>
        <v>99.8</v>
      </c>
    </row>
    <row r="68" spans="1:16" ht="24">
      <c r="A68" s="330"/>
      <c r="B68" s="330"/>
      <c r="C68" s="330"/>
      <c r="D68" s="330"/>
      <c r="E68" s="327"/>
      <c r="F68" s="36" t="s">
        <v>265</v>
      </c>
      <c r="G68" s="48">
        <v>855</v>
      </c>
      <c r="H68" s="46" t="s">
        <v>44</v>
      </c>
      <c r="I68" s="49" t="s">
        <v>44</v>
      </c>
      <c r="J68" s="46" t="s">
        <v>112</v>
      </c>
      <c r="K68" s="47"/>
      <c r="L68" s="3">
        <v>6001.4</v>
      </c>
      <c r="M68" s="3">
        <v>30374.9</v>
      </c>
      <c r="N68" s="3">
        <v>30296</v>
      </c>
      <c r="O68" s="103">
        <f t="shared" si="2"/>
        <v>504.8</v>
      </c>
      <c r="P68" s="103">
        <f t="shared" si="3"/>
        <v>99.7</v>
      </c>
    </row>
    <row r="69" spans="1:16" ht="36">
      <c r="A69" s="331"/>
      <c r="B69" s="331"/>
      <c r="C69" s="331"/>
      <c r="D69" s="331"/>
      <c r="E69" s="328"/>
      <c r="F69" s="37" t="s">
        <v>263</v>
      </c>
      <c r="G69" s="18">
        <v>833</v>
      </c>
      <c r="H69" s="19" t="s">
        <v>47</v>
      </c>
      <c r="I69" s="39" t="s">
        <v>28</v>
      </c>
      <c r="J69" s="46" t="s">
        <v>112</v>
      </c>
      <c r="K69" s="47"/>
      <c r="L69" s="3">
        <v>88141</v>
      </c>
      <c r="M69" s="3"/>
      <c r="N69" s="3"/>
      <c r="O69" s="103"/>
      <c r="P69" s="103"/>
    </row>
    <row r="70" spans="1:16" ht="24">
      <c r="A70" s="39" t="s">
        <v>12</v>
      </c>
      <c r="B70" s="39" t="s">
        <v>83</v>
      </c>
      <c r="C70" s="39" t="s">
        <v>34</v>
      </c>
      <c r="D70" s="39" t="s">
        <v>18</v>
      </c>
      <c r="E70" s="36" t="s">
        <v>114</v>
      </c>
      <c r="F70" s="36" t="s">
        <v>249</v>
      </c>
      <c r="G70" s="48">
        <v>843</v>
      </c>
      <c r="H70" s="46" t="s">
        <v>47</v>
      </c>
      <c r="I70" s="49" t="s">
        <v>21</v>
      </c>
      <c r="J70" s="46" t="s">
        <v>113</v>
      </c>
      <c r="K70" s="47">
        <v>323</v>
      </c>
      <c r="L70" s="67">
        <v>706.1</v>
      </c>
      <c r="M70" s="67">
        <v>2824.3</v>
      </c>
      <c r="N70" s="67">
        <v>2817.9</v>
      </c>
      <c r="O70" s="103">
        <f t="shared" si="2"/>
        <v>399.1</v>
      </c>
      <c r="P70" s="103">
        <f t="shared" si="3"/>
        <v>99.8</v>
      </c>
    </row>
    <row r="71" spans="1:16" ht="24">
      <c r="A71" s="49" t="s">
        <v>12</v>
      </c>
      <c r="B71" s="49" t="s">
        <v>83</v>
      </c>
      <c r="C71" s="49" t="s">
        <v>38</v>
      </c>
      <c r="D71" s="49"/>
      <c r="E71" s="36" t="s">
        <v>115</v>
      </c>
      <c r="F71" s="38" t="s">
        <v>249</v>
      </c>
      <c r="G71" s="48">
        <v>843</v>
      </c>
      <c r="H71" s="46" t="s">
        <v>47</v>
      </c>
      <c r="I71" s="49" t="s">
        <v>16</v>
      </c>
      <c r="J71" s="46" t="s">
        <v>116</v>
      </c>
      <c r="K71" s="47"/>
      <c r="L71" s="3">
        <f t="shared" ref="L71:M71" si="22">L72+L73+L74+L75+L76</f>
        <v>1148.3</v>
      </c>
      <c r="M71" s="3">
        <f t="shared" si="22"/>
        <v>696.5</v>
      </c>
      <c r="N71" s="3">
        <f>N72+N73+N74+N75+N76</f>
        <v>684.2</v>
      </c>
      <c r="O71" s="103">
        <f t="shared" si="2"/>
        <v>59.6</v>
      </c>
      <c r="P71" s="103">
        <f t="shared" si="3"/>
        <v>98.2</v>
      </c>
    </row>
    <row r="72" spans="1:16" ht="24">
      <c r="A72" s="49" t="s">
        <v>12</v>
      </c>
      <c r="B72" s="49" t="s">
        <v>83</v>
      </c>
      <c r="C72" s="49" t="s">
        <v>38</v>
      </c>
      <c r="D72" s="49" t="s">
        <v>18</v>
      </c>
      <c r="E72" s="36" t="s">
        <v>117</v>
      </c>
      <c r="F72" s="38" t="s">
        <v>249</v>
      </c>
      <c r="G72" s="48">
        <v>843</v>
      </c>
      <c r="H72" s="46" t="s">
        <v>47</v>
      </c>
      <c r="I72" s="49" t="s">
        <v>16</v>
      </c>
      <c r="J72" s="46" t="s">
        <v>118</v>
      </c>
      <c r="K72" s="47">
        <v>321</v>
      </c>
      <c r="L72" s="67">
        <v>188.9</v>
      </c>
      <c r="M72" s="67">
        <v>144.9</v>
      </c>
      <c r="N72" s="67">
        <v>144.9</v>
      </c>
      <c r="O72" s="103">
        <f t="shared" si="2"/>
        <v>76.7</v>
      </c>
      <c r="P72" s="103">
        <f t="shared" si="3"/>
        <v>100</v>
      </c>
    </row>
    <row r="73" spans="1:16" ht="36">
      <c r="A73" s="49" t="s">
        <v>12</v>
      </c>
      <c r="B73" s="49" t="s">
        <v>83</v>
      </c>
      <c r="C73" s="49" t="s">
        <v>38</v>
      </c>
      <c r="D73" s="49" t="s">
        <v>16</v>
      </c>
      <c r="E73" s="36" t="s">
        <v>119</v>
      </c>
      <c r="F73" s="38" t="s">
        <v>249</v>
      </c>
      <c r="G73" s="48">
        <v>843</v>
      </c>
      <c r="H73" s="46" t="s">
        <v>47</v>
      </c>
      <c r="I73" s="49" t="s">
        <v>16</v>
      </c>
      <c r="J73" s="46" t="s">
        <v>120</v>
      </c>
      <c r="K73" s="47">
        <v>321</v>
      </c>
      <c r="L73" s="67">
        <v>771.1</v>
      </c>
      <c r="M73" s="67">
        <v>393.6</v>
      </c>
      <c r="N73" s="67">
        <v>393.6</v>
      </c>
      <c r="O73" s="103">
        <f t="shared" si="2"/>
        <v>51</v>
      </c>
      <c r="P73" s="103">
        <f t="shared" si="3"/>
        <v>100</v>
      </c>
    </row>
    <row r="74" spans="1:16" ht="36">
      <c r="A74" s="49" t="s">
        <v>12</v>
      </c>
      <c r="B74" s="49" t="s">
        <v>83</v>
      </c>
      <c r="C74" s="49" t="s">
        <v>38</v>
      </c>
      <c r="D74" s="49" t="s">
        <v>21</v>
      </c>
      <c r="E74" s="36" t="s">
        <v>121</v>
      </c>
      <c r="F74" s="38" t="s">
        <v>249</v>
      </c>
      <c r="G74" s="48">
        <v>843</v>
      </c>
      <c r="H74" s="46" t="s">
        <v>47</v>
      </c>
      <c r="I74" s="49" t="s">
        <v>16</v>
      </c>
      <c r="J74" s="46" t="s">
        <v>122</v>
      </c>
      <c r="K74" s="47">
        <v>320</v>
      </c>
      <c r="L74" s="67">
        <v>2.5</v>
      </c>
      <c r="M74" s="67">
        <v>1</v>
      </c>
      <c r="N74" s="67">
        <v>1</v>
      </c>
      <c r="O74" s="103">
        <f t="shared" si="2"/>
        <v>40</v>
      </c>
      <c r="P74" s="103">
        <f t="shared" si="3"/>
        <v>100</v>
      </c>
    </row>
    <row r="75" spans="1:16" ht="36">
      <c r="A75" s="49" t="s">
        <v>12</v>
      </c>
      <c r="B75" s="49" t="s">
        <v>83</v>
      </c>
      <c r="C75" s="49" t="s">
        <v>38</v>
      </c>
      <c r="D75" s="49" t="s">
        <v>28</v>
      </c>
      <c r="E75" s="36" t="s">
        <v>123</v>
      </c>
      <c r="F75" s="38" t="s">
        <v>249</v>
      </c>
      <c r="G75" s="48">
        <v>843</v>
      </c>
      <c r="H75" s="46" t="s">
        <v>47</v>
      </c>
      <c r="I75" s="49" t="s">
        <v>16</v>
      </c>
      <c r="J75" s="46" t="s">
        <v>124</v>
      </c>
      <c r="K75" s="47">
        <v>321</v>
      </c>
      <c r="L75" s="67">
        <v>28.8</v>
      </c>
      <c r="M75" s="67">
        <v>0</v>
      </c>
      <c r="N75" s="67">
        <v>0</v>
      </c>
      <c r="O75" s="103">
        <f t="shared" si="2"/>
        <v>0</v>
      </c>
      <c r="P75" s="103"/>
    </row>
    <row r="76" spans="1:16" ht="24">
      <c r="A76" s="39" t="s">
        <v>12</v>
      </c>
      <c r="B76" s="39" t="s">
        <v>83</v>
      </c>
      <c r="C76" s="39" t="s">
        <v>38</v>
      </c>
      <c r="D76" s="39" t="s">
        <v>31</v>
      </c>
      <c r="E76" s="37" t="s">
        <v>218</v>
      </c>
      <c r="F76" s="38" t="s">
        <v>249</v>
      </c>
      <c r="G76" s="23" t="s">
        <v>78</v>
      </c>
      <c r="H76" s="23">
        <v>10</v>
      </c>
      <c r="I76" s="39" t="s">
        <v>16</v>
      </c>
      <c r="J76" s="23">
        <v>3020708550</v>
      </c>
      <c r="K76" s="31" t="s">
        <v>95</v>
      </c>
      <c r="L76" s="67">
        <v>157</v>
      </c>
      <c r="M76" s="67">
        <v>157</v>
      </c>
      <c r="N76" s="72">
        <v>144.69999999999999</v>
      </c>
      <c r="O76" s="103">
        <f t="shared" si="2"/>
        <v>92.2</v>
      </c>
      <c r="P76" s="103">
        <f t="shared" si="3"/>
        <v>92.2</v>
      </c>
    </row>
    <row r="77" spans="1:16" ht="36">
      <c r="A77" s="44">
        <v>30</v>
      </c>
      <c r="B77" s="44">
        <v>2</v>
      </c>
      <c r="C77" s="44" t="s">
        <v>209</v>
      </c>
      <c r="D77" s="28"/>
      <c r="E77" s="322" t="s">
        <v>231</v>
      </c>
      <c r="F77" s="9" t="s">
        <v>15</v>
      </c>
      <c r="G77" s="36"/>
      <c r="H77" s="24">
        <v>10</v>
      </c>
      <c r="I77" s="25" t="s">
        <v>228</v>
      </c>
      <c r="J77" s="24" t="s">
        <v>212</v>
      </c>
      <c r="K77" s="36"/>
      <c r="L77" s="3">
        <f>L78+L69+L80</f>
        <v>2002931</v>
      </c>
      <c r="M77" s="3">
        <f t="shared" ref="M77" si="23">M78+M79+M80</f>
        <v>1858358.6</v>
      </c>
      <c r="N77" s="3">
        <f>N78+N79+N80</f>
        <v>1770045</v>
      </c>
      <c r="O77" s="103">
        <f t="shared" si="2"/>
        <v>88.4</v>
      </c>
      <c r="P77" s="103">
        <f t="shared" si="3"/>
        <v>95.2</v>
      </c>
    </row>
    <row r="78" spans="1:16" ht="36">
      <c r="A78" s="12"/>
      <c r="B78" s="12"/>
      <c r="C78" s="12"/>
      <c r="D78" s="12"/>
      <c r="E78" s="322"/>
      <c r="F78" s="28" t="s">
        <v>249</v>
      </c>
      <c r="G78" s="24">
        <v>843</v>
      </c>
      <c r="H78" s="24">
        <v>10</v>
      </c>
      <c r="I78" s="25" t="s">
        <v>228</v>
      </c>
      <c r="J78" s="24" t="s">
        <v>212</v>
      </c>
      <c r="K78" s="24"/>
      <c r="L78" s="5">
        <f t="shared" ref="L78:M78" si="24">L81</f>
        <v>1914790</v>
      </c>
      <c r="M78" s="5">
        <f t="shared" si="24"/>
        <v>1728442.3</v>
      </c>
      <c r="N78" s="5">
        <f>N81</f>
        <v>1670704.8</v>
      </c>
      <c r="O78" s="103">
        <f t="shared" si="2"/>
        <v>87.3</v>
      </c>
      <c r="P78" s="103">
        <f t="shared" si="3"/>
        <v>96.7</v>
      </c>
    </row>
    <row r="79" spans="1:16" ht="36">
      <c r="A79" s="11"/>
      <c r="B79" s="11"/>
      <c r="C79" s="11"/>
      <c r="D79" s="11"/>
      <c r="E79" s="322"/>
      <c r="F79" s="29" t="s">
        <v>263</v>
      </c>
      <c r="G79" s="18">
        <v>833</v>
      </c>
      <c r="H79" s="19" t="s">
        <v>47</v>
      </c>
      <c r="I79" s="39" t="s">
        <v>28</v>
      </c>
      <c r="J79" s="24" t="s">
        <v>212</v>
      </c>
      <c r="K79" s="44"/>
      <c r="M79" s="3">
        <v>123416.3</v>
      </c>
      <c r="N79" s="3">
        <v>92843.199999999997</v>
      </c>
      <c r="O79" s="103">
        <f>N79/L69%</f>
        <v>105.3</v>
      </c>
      <c r="P79" s="103">
        <f t="shared" ref="P79:P119" si="25">N79/M79%</f>
        <v>75.2</v>
      </c>
    </row>
    <row r="80" spans="1:16" ht="24">
      <c r="A80" s="13"/>
      <c r="B80" s="13"/>
      <c r="C80" s="13"/>
      <c r="D80" s="13"/>
      <c r="E80" s="322"/>
      <c r="F80" s="7" t="s">
        <v>267</v>
      </c>
      <c r="G80" s="24">
        <v>835</v>
      </c>
      <c r="H80" s="24">
        <v>10</v>
      </c>
      <c r="I80" s="25" t="s">
        <v>21</v>
      </c>
      <c r="J80" s="24" t="s">
        <v>247</v>
      </c>
      <c r="K80" s="24"/>
      <c r="L80" s="5"/>
      <c r="M80" s="5">
        <v>6500</v>
      </c>
      <c r="N80" s="5">
        <v>6497</v>
      </c>
      <c r="O80" s="103"/>
      <c r="P80" s="103">
        <f t="shared" si="25"/>
        <v>100</v>
      </c>
    </row>
    <row r="81" spans="1:16" ht="60">
      <c r="A81" s="45">
        <v>30</v>
      </c>
      <c r="B81" s="45">
        <v>2</v>
      </c>
      <c r="C81" s="45" t="s">
        <v>209</v>
      </c>
      <c r="D81" s="45">
        <v>1</v>
      </c>
      <c r="E81" s="9" t="s">
        <v>234</v>
      </c>
      <c r="F81" s="38" t="s">
        <v>249</v>
      </c>
      <c r="G81" s="24">
        <v>843</v>
      </c>
      <c r="H81" s="24">
        <v>10</v>
      </c>
      <c r="I81" s="25" t="s">
        <v>228</v>
      </c>
      <c r="J81" s="24" t="s">
        <v>212</v>
      </c>
      <c r="K81" s="24"/>
      <c r="L81" s="5">
        <v>1914790</v>
      </c>
      <c r="M81" s="5">
        <v>1728442.3</v>
      </c>
      <c r="N81" s="5">
        <v>1670704.8</v>
      </c>
      <c r="O81" s="103">
        <f t="shared" ref="O81:O119" si="26">N81/L81%</f>
        <v>87.3</v>
      </c>
      <c r="P81" s="103">
        <f t="shared" si="25"/>
        <v>96.7</v>
      </c>
    </row>
    <row r="82" spans="1:16" ht="24">
      <c r="A82" s="47">
        <v>30</v>
      </c>
      <c r="B82" s="47">
        <v>2</v>
      </c>
      <c r="C82" s="47" t="s">
        <v>210</v>
      </c>
      <c r="D82" s="47"/>
      <c r="E82" s="9" t="s">
        <v>230</v>
      </c>
      <c r="F82" s="9" t="s">
        <v>265</v>
      </c>
      <c r="G82" s="47">
        <v>855</v>
      </c>
      <c r="H82" s="46" t="s">
        <v>44</v>
      </c>
      <c r="I82" s="46" t="s">
        <v>44</v>
      </c>
      <c r="J82" s="47" t="s">
        <v>216</v>
      </c>
      <c r="K82" s="36"/>
      <c r="L82" s="3">
        <f t="shared" ref="L82:M82" si="27">L83</f>
        <v>1872.1</v>
      </c>
      <c r="M82" s="3">
        <f t="shared" si="27"/>
        <v>1872.1</v>
      </c>
      <c r="N82" s="3">
        <f>N83</f>
        <v>1872.1</v>
      </c>
      <c r="O82" s="103">
        <f t="shared" si="26"/>
        <v>100</v>
      </c>
      <c r="P82" s="103">
        <f t="shared" si="25"/>
        <v>100</v>
      </c>
    </row>
    <row r="83" spans="1:16" ht="72">
      <c r="A83" s="47">
        <v>30</v>
      </c>
      <c r="B83" s="47">
        <v>2</v>
      </c>
      <c r="C83" s="47" t="s">
        <v>210</v>
      </c>
      <c r="D83" s="47">
        <v>1</v>
      </c>
      <c r="E83" s="9" t="s">
        <v>238</v>
      </c>
      <c r="F83" s="36" t="s">
        <v>200</v>
      </c>
      <c r="G83" s="47">
        <v>855</v>
      </c>
      <c r="H83" s="46" t="s">
        <v>44</v>
      </c>
      <c r="I83" s="46" t="s">
        <v>44</v>
      </c>
      <c r="J83" s="47" t="s">
        <v>216</v>
      </c>
      <c r="K83" s="36">
        <v>240</v>
      </c>
      <c r="L83" s="3">
        <v>1872.1</v>
      </c>
      <c r="M83" s="3">
        <v>1872.1</v>
      </c>
      <c r="N83" s="3">
        <v>1872.1</v>
      </c>
      <c r="O83" s="103">
        <f t="shared" si="26"/>
        <v>100</v>
      </c>
      <c r="P83" s="103">
        <f t="shared" si="25"/>
        <v>100</v>
      </c>
    </row>
    <row r="84" spans="1:16" ht="24">
      <c r="A84" s="47">
        <v>30</v>
      </c>
      <c r="B84" s="47">
        <v>3</v>
      </c>
      <c r="C84" s="47"/>
      <c r="D84" s="47"/>
      <c r="E84" s="36" t="s">
        <v>237</v>
      </c>
      <c r="F84" s="36" t="s">
        <v>249</v>
      </c>
      <c r="G84" s="36">
        <v>843</v>
      </c>
      <c r="H84" s="36">
        <v>10</v>
      </c>
      <c r="I84" s="10" t="s">
        <v>220</v>
      </c>
      <c r="J84" s="46" t="s">
        <v>229</v>
      </c>
      <c r="K84" s="36"/>
      <c r="L84" s="3">
        <f t="shared" ref="L84:M84" si="28">L85+L87+L89+L91+L93+L97+L99+L101+L103+L105</f>
        <v>2157960.6</v>
      </c>
      <c r="M84" s="3">
        <f t="shared" si="28"/>
        <v>2539258.4</v>
      </c>
      <c r="N84" s="3">
        <f>N85+N87+N89+N91+N93+N97+N99+N101+N103+N105</f>
        <v>2527222.7000000002</v>
      </c>
      <c r="O84" s="103">
        <f t="shared" si="26"/>
        <v>117.1</v>
      </c>
      <c r="P84" s="103">
        <f t="shared" si="25"/>
        <v>99.5</v>
      </c>
    </row>
    <row r="85" spans="1:16" ht="48">
      <c r="A85" s="49" t="s">
        <v>12</v>
      </c>
      <c r="B85" s="49" t="s">
        <v>125</v>
      </c>
      <c r="C85" s="49" t="s">
        <v>18</v>
      </c>
      <c r="D85" s="47"/>
      <c r="E85" s="36" t="s">
        <v>191</v>
      </c>
      <c r="F85" s="36" t="s">
        <v>249</v>
      </c>
      <c r="G85" s="48">
        <v>843</v>
      </c>
      <c r="H85" s="46" t="s">
        <v>47</v>
      </c>
      <c r="I85" s="49" t="s">
        <v>16</v>
      </c>
      <c r="J85" s="46" t="s">
        <v>126</v>
      </c>
      <c r="K85" s="47"/>
      <c r="L85" s="3">
        <f t="shared" ref="L85:M85" si="29">L86</f>
        <v>711656.5</v>
      </c>
      <c r="M85" s="3">
        <f t="shared" si="29"/>
        <v>858235</v>
      </c>
      <c r="N85" s="3">
        <f>N86</f>
        <v>858235</v>
      </c>
      <c r="O85" s="103">
        <f t="shared" si="26"/>
        <v>120.6</v>
      </c>
      <c r="P85" s="103">
        <f t="shared" si="25"/>
        <v>100</v>
      </c>
    </row>
    <row r="86" spans="1:16" ht="36">
      <c r="A86" s="49" t="s">
        <v>12</v>
      </c>
      <c r="B86" s="49" t="s">
        <v>125</v>
      </c>
      <c r="C86" s="49" t="s">
        <v>18</v>
      </c>
      <c r="D86" s="49" t="s">
        <v>18</v>
      </c>
      <c r="E86" s="36" t="s">
        <v>127</v>
      </c>
      <c r="F86" s="36" t="s">
        <v>249</v>
      </c>
      <c r="G86" s="48">
        <v>843</v>
      </c>
      <c r="H86" s="46" t="s">
        <v>47</v>
      </c>
      <c r="I86" s="49" t="s">
        <v>16</v>
      </c>
      <c r="J86" s="46" t="s">
        <v>128</v>
      </c>
      <c r="K86" s="47">
        <v>621</v>
      </c>
      <c r="L86" s="67">
        <v>711656.5</v>
      </c>
      <c r="M86" s="67">
        <v>858235</v>
      </c>
      <c r="N86" s="67">
        <v>858235</v>
      </c>
      <c r="O86" s="103">
        <f t="shared" si="26"/>
        <v>120.6</v>
      </c>
      <c r="P86" s="103">
        <f t="shared" si="25"/>
        <v>100</v>
      </c>
    </row>
    <row r="87" spans="1:16" ht="48">
      <c r="A87" s="49" t="s">
        <v>12</v>
      </c>
      <c r="B87" s="49" t="s">
        <v>125</v>
      </c>
      <c r="C87" s="49" t="s">
        <v>16</v>
      </c>
      <c r="D87" s="49"/>
      <c r="E87" s="36" t="s">
        <v>192</v>
      </c>
      <c r="F87" s="36" t="s">
        <v>249</v>
      </c>
      <c r="G87" s="48">
        <v>843</v>
      </c>
      <c r="H87" s="46" t="s">
        <v>47</v>
      </c>
      <c r="I87" s="49" t="s">
        <v>16</v>
      </c>
      <c r="J87" s="46" t="s">
        <v>129</v>
      </c>
      <c r="K87" s="47"/>
      <c r="L87" s="3">
        <f t="shared" ref="L87:M87" si="30">L88</f>
        <v>31950.3</v>
      </c>
      <c r="M87" s="3">
        <f t="shared" si="30"/>
        <v>32794.699999999997</v>
      </c>
      <c r="N87" s="3">
        <f>N88</f>
        <v>32794.699999999997</v>
      </c>
      <c r="O87" s="103">
        <f t="shared" si="26"/>
        <v>102.6</v>
      </c>
      <c r="P87" s="103">
        <f t="shared" si="25"/>
        <v>100</v>
      </c>
    </row>
    <row r="88" spans="1:16" ht="36">
      <c r="A88" s="49" t="s">
        <v>12</v>
      </c>
      <c r="B88" s="49" t="s">
        <v>125</v>
      </c>
      <c r="C88" s="49" t="s">
        <v>16</v>
      </c>
      <c r="D88" s="49" t="s">
        <v>18</v>
      </c>
      <c r="E88" s="36" t="s">
        <v>127</v>
      </c>
      <c r="F88" s="36" t="s">
        <v>249</v>
      </c>
      <c r="G88" s="48">
        <v>843</v>
      </c>
      <c r="H88" s="46" t="s">
        <v>47</v>
      </c>
      <c r="I88" s="49" t="s">
        <v>16</v>
      </c>
      <c r="J88" s="46" t="s">
        <v>130</v>
      </c>
      <c r="K88" s="47">
        <v>611</v>
      </c>
      <c r="L88" s="67">
        <v>31950.3</v>
      </c>
      <c r="M88" s="67">
        <v>32794.699999999997</v>
      </c>
      <c r="N88" s="67">
        <v>32794.699999999997</v>
      </c>
      <c r="O88" s="103">
        <f t="shared" si="26"/>
        <v>102.6</v>
      </c>
      <c r="P88" s="103">
        <f t="shared" si="25"/>
        <v>100</v>
      </c>
    </row>
    <row r="89" spans="1:16" ht="72">
      <c r="A89" s="49" t="s">
        <v>12</v>
      </c>
      <c r="B89" s="49" t="s">
        <v>125</v>
      </c>
      <c r="C89" s="49" t="s">
        <v>21</v>
      </c>
      <c r="D89" s="49"/>
      <c r="E89" s="36" t="s">
        <v>131</v>
      </c>
      <c r="F89" s="36" t="s">
        <v>249</v>
      </c>
      <c r="G89" s="48">
        <v>843</v>
      </c>
      <c r="H89" s="46" t="s">
        <v>47</v>
      </c>
      <c r="I89" s="49" t="s">
        <v>16</v>
      </c>
      <c r="J89" s="46" t="s">
        <v>132</v>
      </c>
      <c r="K89" s="47"/>
      <c r="L89" s="3">
        <f t="shared" ref="L89:M89" si="31">L90</f>
        <v>1362181.8</v>
      </c>
      <c r="M89" s="3">
        <f t="shared" si="31"/>
        <v>1565267.3</v>
      </c>
      <c r="N89" s="3">
        <f>N90</f>
        <v>1559041.4</v>
      </c>
      <c r="O89" s="103">
        <f t="shared" si="26"/>
        <v>114.5</v>
      </c>
      <c r="P89" s="103">
        <f t="shared" si="25"/>
        <v>99.6</v>
      </c>
    </row>
    <row r="90" spans="1:16" ht="96">
      <c r="A90" s="49" t="s">
        <v>12</v>
      </c>
      <c r="B90" s="49" t="s">
        <v>125</v>
      </c>
      <c r="C90" s="49" t="s">
        <v>21</v>
      </c>
      <c r="D90" s="49" t="s">
        <v>18</v>
      </c>
      <c r="E90" s="36" t="s">
        <v>127</v>
      </c>
      <c r="F90" s="36" t="s">
        <v>249</v>
      </c>
      <c r="G90" s="48">
        <v>843</v>
      </c>
      <c r="H90" s="46" t="s">
        <v>47</v>
      </c>
      <c r="I90" s="49" t="s">
        <v>16</v>
      </c>
      <c r="J90" s="46" t="s">
        <v>133</v>
      </c>
      <c r="K90" s="47" t="s">
        <v>203</v>
      </c>
      <c r="L90" s="67">
        <v>1362181.8</v>
      </c>
      <c r="M90" s="67">
        <v>1565267.3</v>
      </c>
      <c r="N90" s="67">
        <v>1559041.4</v>
      </c>
      <c r="O90" s="103">
        <f t="shared" si="26"/>
        <v>114.5</v>
      </c>
      <c r="P90" s="103">
        <f t="shared" si="25"/>
        <v>99.6</v>
      </c>
    </row>
    <row r="91" spans="1:16" ht="24">
      <c r="A91" s="49" t="s">
        <v>12</v>
      </c>
      <c r="B91" s="49" t="s">
        <v>125</v>
      </c>
      <c r="C91" s="49" t="s">
        <v>31</v>
      </c>
      <c r="D91" s="49"/>
      <c r="E91" s="36" t="s">
        <v>134</v>
      </c>
      <c r="F91" s="36" t="s">
        <v>249</v>
      </c>
      <c r="G91" s="48">
        <v>843</v>
      </c>
      <c r="H91" s="46" t="s">
        <v>47</v>
      </c>
      <c r="I91" s="49" t="s">
        <v>16</v>
      </c>
      <c r="J91" s="46" t="s">
        <v>135</v>
      </c>
      <c r="K91" s="47"/>
      <c r="L91" s="3">
        <f t="shared" ref="L91:M91" si="32">L92</f>
        <v>3195</v>
      </c>
      <c r="M91" s="3">
        <f t="shared" si="32"/>
        <v>3195</v>
      </c>
      <c r="N91" s="3">
        <f>N92</f>
        <v>2387.6</v>
      </c>
      <c r="O91" s="103">
        <f t="shared" si="26"/>
        <v>74.7</v>
      </c>
      <c r="P91" s="103">
        <f t="shared" si="25"/>
        <v>74.7</v>
      </c>
    </row>
    <row r="92" spans="1:16" ht="72">
      <c r="A92" s="49" t="s">
        <v>12</v>
      </c>
      <c r="B92" s="49" t="s">
        <v>125</v>
      </c>
      <c r="C92" s="49" t="s">
        <v>31</v>
      </c>
      <c r="D92" s="49" t="s">
        <v>16</v>
      </c>
      <c r="E92" s="36" t="s">
        <v>136</v>
      </c>
      <c r="F92" s="36" t="s">
        <v>249</v>
      </c>
      <c r="G92" s="48">
        <v>843</v>
      </c>
      <c r="H92" s="46" t="s">
        <v>47</v>
      </c>
      <c r="I92" s="49" t="s">
        <v>16</v>
      </c>
      <c r="J92" s="46" t="s">
        <v>137</v>
      </c>
      <c r="K92" s="47">
        <v>321</v>
      </c>
      <c r="L92" s="67">
        <v>3195</v>
      </c>
      <c r="M92" s="67">
        <v>3195</v>
      </c>
      <c r="N92" s="67">
        <v>2387.6</v>
      </c>
      <c r="O92" s="103">
        <f t="shared" si="26"/>
        <v>74.7</v>
      </c>
      <c r="P92" s="103">
        <f t="shared" si="25"/>
        <v>74.7</v>
      </c>
    </row>
    <row r="93" spans="1:16" ht="36">
      <c r="A93" s="49" t="s">
        <v>12</v>
      </c>
      <c r="B93" s="49" t="s">
        <v>125</v>
      </c>
      <c r="C93" s="49" t="s">
        <v>34</v>
      </c>
      <c r="D93" s="49"/>
      <c r="E93" s="36" t="s">
        <v>138</v>
      </c>
      <c r="F93" s="36" t="s">
        <v>249</v>
      </c>
      <c r="G93" s="48">
        <v>843</v>
      </c>
      <c r="H93" s="46" t="s">
        <v>47</v>
      </c>
      <c r="I93" s="49" t="s">
        <v>16</v>
      </c>
      <c r="J93" s="46" t="s">
        <v>139</v>
      </c>
      <c r="K93" s="47"/>
      <c r="L93" s="3">
        <f t="shared" ref="L93:M93" si="33">L94+L95+L96</f>
        <v>2692.8</v>
      </c>
      <c r="M93" s="3">
        <f t="shared" si="33"/>
        <v>14753.9</v>
      </c>
      <c r="N93" s="3">
        <f>N94+N95+N96</f>
        <v>11515.6</v>
      </c>
      <c r="O93" s="103">
        <f t="shared" si="26"/>
        <v>427.6</v>
      </c>
      <c r="P93" s="103">
        <f t="shared" si="25"/>
        <v>78.099999999999994</v>
      </c>
    </row>
    <row r="94" spans="1:16" ht="24">
      <c r="A94" s="49" t="s">
        <v>12</v>
      </c>
      <c r="B94" s="49" t="s">
        <v>125</v>
      </c>
      <c r="C94" s="49" t="s">
        <v>34</v>
      </c>
      <c r="D94" s="49" t="s">
        <v>18</v>
      </c>
      <c r="E94" s="36" t="s">
        <v>243</v>
      </c>
      <c r="F94" s="36" t="s">
        <v>249</v>
      </c>
      <c r="G94" s="48">
        <v>843</v>
      </c>
      <c r="H94" s="46" t="s">
        <v>47</v>
      </c>
      <c r="I94" s="49" t="s">
        <v>16</v>
      </c>
      <c r="J94" s="71" t="s">
        <v>244</v>
      </c>
      <c r="K94" s="47">
        <v>622</v>
      </c>
      <c r="L94" s="67">
        <v>0</v>
      </c>
      <c r="M94" s="67">
        <v>883.7</v>
      </c>
      <c r="N94" s="67">
        <v>85.7</v>
      </c>
      <c r="O94" s="103"/>
      <c r="P94" s="103">
        <f t="shared" si="25"/>
        <v>9.6999999999999993</v>
      </c>
    </row>
    <row r="95" spans="1:16" ht="36">
      <c r="A95" s="49" t="s">
        <v>12</v>
      </c>
      <c r="B95" s="49" t="s">
        <v>125</v>
      </c>
      <c r="C95" s="49" t="s">
        <v>34</v>
      </c>
      <c r="D95" s="49" t="s">
        <v>16</v>
      </c>
      <c r="E95" s="36" t="s">
        <v>140</v>
      </c>
      <c r="F95" s="36" t="s">
        <v>249</v>
      </c>
      <c r="G95" s="48">
        <v>843</v>
      </c>
      <c r="H95" s="46" t="s">
        <v>47</v>
      </c>
      <c r="I95" s="49" t="s">
        <v>34</v>
      </c>
      <c r="J95" s="46" t="s">
        <v>141</v>
      </c>
      <c r="K95" s="47" t="s">
        <v>204</v>
      </c>
      <c r="L95" s="67">
        <v>0</v>
      </c>
      <c r="M95" s="67">
        <v>11177.4</v>
      </c>
      <c r="N95" s="67">
        <v>8869.2999999999993</v>
      </c>
      <c r="O95" s="103"/>
      <c r="P95" s="103">
        <f t="shared" si="25"/>
        <v>79.400000000000006</v>
      </c>
    </row>
    <row r="96" spans="1:16" ht="24">
      <c r="A96" s="49" t="s">
        <v>12</v>
      </c>
      <c r="B96" s="49" t="s">
        <v>125</v>
      </c>
      <c r="C96" s="49" t="s">
        <v>34</v>
      </c>
      <c r="D96" s="49" t="s">
        <v>21</v>
      </c>
      <c r="E96" s="36" t="s">
        <v>219</v>
      </c>
      <c r="F96" s="36" t="s">
        <v>249</v>
      </c>
      <c r="G96" s="48">
        <v>843</v>
      </c>
      <c r="H96" s="46" t="s">
        <v>47</v>
      </c>
      <c r="I96" s="49" t="s">
        <v>16</v>
      </c>
      <c r="J96" s="8" t="s">
        <v>207</v>
      </c>
      <c r="K96" s="8" t="s">
        <v>208</v>
      </c>
      <c r="L96" s="67">
        <v>2692.8</v>
      </c>
      <c r="M96" s="67">
        <v>2692.8</v>
      </c>
      <c r="N96" s="67">
        <v>2560.6</v>
      </c>
      <c r="O96" s="103">
        <f t="shared" si="26"/>
        <v>95.1</v>
      </c>
      <c r="P96" s="103">
        <f t="shared" si="25"/>
        <v>95.1</v>
      </c>
    </row>
    <row r="97" spans="1:16" ht="24">
      <c r="A97" s="49" t="s">
        <v>12</v>
      </c>
      <c r="B97" s="39" t="s">
        <v>125</v>
      </c>
      <c r="C97" s="39" t="s">
        <v>38</v>
      </c>
      <c r="D97" s="39"/>
      <c r="E97" s="36" t="s">
        <v>142</v>
      </c>
      <c r="F97" s="36" t="s">
        <v>249</v>
      </c>
      <c r="G97" s="18">
        <v>843</v>
      </c>
      <c r="H97" s="19" t="s">
        <v>47</v>
      </c>
      <c r="I97" s="39" t="s">
        <v>21</v>
      </c>
      <c r="J97" s="19" t="s">
        <v>143</v>
      </c>
      <c r="K97" s="47"/>
      <c r="L97" s="3">
        <f t="shared" ref="L97:M97" si="34">L98</f>
        <v>2180.1</v>
      </c>
      <c r="M97" s="3">
        <f t="shared" si="34"/>
        <v>8719.2999999999993</v>
      </c>
      <c r="N97" s="3">
        <f>N98</f>
        <v>7799.7</v>
      </c>
      <c r="O97" s="103">
        <f t="shared" si="26"/>
        <v>357.8</v>
      </c>
      <c r="P97" s="103">
        <f t="shared" si="25"/>
        <v>89.5</v>
      </c>
    </row>
    <row r="98" spans="1:16" ht="48">
      <c r="A98" s="39" t="s">
        <v>12</v>
      </c>
      <c r="B98" s="39" t="s">
        <v>125</v>
      </c>
      <c r="C98" s="39" t="s">
        <v>38</v>
      </c>
      <c r="D98" s="39" t="s">
        <v>18</v>
      </c>
      <c r="E98" s="36" t="s">
        <v>144</v>
      </c>
      <c r="F98" s="36" t="s">
        <v>249</v>
      </c>
      <c r="G98" s="18">
        <v>843</v>
      </c>
      <c r="H98" s="19" t="s">
        <v>47</v>
      </c>
      <c r="I98" s="39" t="s">
        <v>21</v>
      </c>
      <c r="J98" s="19" t="s">
        <v>145</v>
      </c>
      <c r="K98" s="44" t="s">
        <v>146</v>
      </c>
      <c r="L98" s="67">
        <v>2180.1</v>
      </c>
      <c r="M98" s="67">
        <v>8719.2999999999993</v>
      </c>
      <c r="N98" s="67">
        <v>7799.7</v>
      </c>
      <c r="O98" s="103">
        <f t="shared" si="26"/>
        <v>357.8</v>
      </c>
      <c r="P98" s="103">
        <f t="shared" si="25"/>
        <v>89.5</v>
      </c>
    </row>
    <row r="99" spans="1:16" ht="36">
      <c r="A99" s="49" t="s">
        <v>12</v>
      </c>
      <c r="B99" s="49" t="s">
        <v>125</v>
      </c>
      <c r="C99" s="49" t="s">
        <v>44</v>
      </c>
      <c r="D99" s="49"/>
      <c r="E99" s="36" t="s">
        <v>197</v>
      </c>
      <c r="F99" s="36" t="s">
        <v>249</v>
      </c>
      <c r="G99" s="22">
        <v>843</v>
      </c>
      <c r="H99" s="14" t="s">
        <v>47</v>
      </c>
      <c r="I99" s="40" t="s">
        <v>34</v>
      </c>
      <c r="J99" s="14" t="s">
        <v>147</v>
      </c>
      <c r="K99" s="47"/>
      <c r="L99" s="3">
        <f t="shared" ref="L99:M99" si="35">L100</f>
        <v>2945.4</v>
      </c>
      <c r="M99" s="3">
        <f t="shared" si="35"/>
        <v>11781.7</v>
      </c>
      <c r="N99" s="3">
        <f>N100</f>
        <v>11036.4</v>
      </c>
      <c r="O99" s="103">
        <f t="shared" si="26"/>
        <v>374.7</v>
      </c>
      <c r="P99" s="103">
        <f t="shared" si="25"/>
        <v>93.7</v>
      </c>
    </row>
    <row r="100" spans="1:16" ht="36">
      <c r="A100" s="49" t="s">
        <v>12</v>
      </c>
      <c r="B100" s="49" t="s">
        <v>125</v>
      </c>
      <c r="C100" s="49" t="s">
        <v>44</v>
      </c>
      <c r="D100" s="49" t="s">
        <v>18</v>
      </c>
      <c r="E100" s="36" t="s">
        <v>148</v>
      </c>
      <c r="F100" s="36" t="s">
        <v>249</v>
      </c>
      <c r="G100" s="48">
        <v>843</v>
      </c>
      <c r="H100" s="46" t="s">
        <v>47</v>
      </c>
      <c r="I100" s="49" t="s">
        <v>34</v>
      </c>
      <c r="J100" s="46" t="s">
        <v>149</v>
      </c>
      <c r="K100" s="47" t="s">
        <v>150</v>
      </c>
      <c r="L100" s="67">
        <v>2945.4</v>
      </c>
      <c r="M100" s="67">
        <v>11781.7</v>
      </c>
      <c r="N100" s="67">
        <v>11036.4</v>
      </c>
      <c r="O100" s="103">
        <f t="shared" si="26"/>
        <v>374.7</v>
      </c>
      <c r="P100" s="103">
        <f t="shared" si="25"/>
        <v>93.7</v>
      </c>
    </row>
    <row r="101" spans="1:16" ht="36">
      <c r="A101" s="49" t="s">
        <v>12</v>
      </c>
      <c r="B101" s="49" t="s">
        <v>125</v>
      </c>
      <c r="C101" s="49" t="s">
        <v>47</v>
      </c>
      <c r="D101" s="49"/>
      <c r="E101" s="36" t="s">
        <v>151</v>
      </c>
      <c r="F101" s="36" t="s">
        <v>249</v>
      </c>
      <c r="G101" s="48">
        <v>843</v>
      </c>
      <c r="H101" s="46" t="s">
        <v>47</v>
      </c>
      <c r="I101" s="49" t="s">
        <v>34</v>
      </c>
      <c r="J101" s="46" t="s">
        <v>152</v>
      </c>
      <c r="K101" s="47"/>
      <c r="L101" s="3">
        <f t="shared" ref="L101:M101" si="36">L102</f>
        <v>0</v>
      </c>
      <c r="M101" s="3">
        <f t="shared" si="36"/>
        <v>0</v>
      </c>
      <c r="N101" s="3">
        <f>N102</f>
        <v>0</v>
      </c>
      <c r="O101" s="103"/>
      <c r="P101" s="103"/>
    </row>
    <row r="102" spans="1:16" ht="72">
      <c r="A102" s="49" t="s">
        <v>12</v>
      </c>
      <c r="B102" s="49" t="s">
        <v>125</v>
      </c>
      <c r="C102" s="49" t="s">
        <v>47</v>
      </c>
      <c r="D102" s="49" t="s">
        <v>18</v>
      </c>
      <c r="E102" s="36" t="s">
        <v>193</v>
      </c>
      <c r="F102" s="36" t="s">
        <v>249</v>
      </c>
      <c r="G102" s="48">
        <v>843</v>
      </c>
      <c r="H102" s="46" t="s">
        <v>47</v>
      </c>
      <c r="I102" s="49" t="s">
        <v>34</v>
      </c>
      <c r="J102" s="46" t="s">
        <v>153</v>
      </c>
      <c r="K102" s="47">
        <v>622</v>
      </c>
      <c r="L102" s="47"/>
      <c r="M102" s="47"/>
      <c r="N102" s="3"/>
      <c r="O102" s="103"/>
      <c r="P102" s="103"/>
    </row>
    <row r="103" spans="1:16" ht="36">
      <c r="A103" s="49" t="s">
        <v>12</v>
      </c>
      <c r="B103" s="49" t="s">
        <v>125</v>
      </c>
      <c r="C103" s="49" t="s">
        <v>50</v>
      </c>
      <c r="D103" s="49"/>
      <c r="E103" s="36" t="s">
        <v>154</v>
      </c>
      <c r="F103" s="36" t="s">
        <v>249</v>
      </c>
      <c r="G103" s="48">
        <v>843</v>
      </c>
      <c r="H103" s="46" t="s">
        <v>47</v>
      </c>
      <c r="I103" s="49" t="s">
        <v>16</v>
      </c>
      <c r="J103" s="46" t="s">
        <v>155</v>
      </c>
      <c r="K103" s="47"/>
      <c r="L103" s="3">
        <f t="shared" ref="L103:M103" si="37">L104</f>
        <v>375</v>
      </c>
      <c r="M103" s="3">
        <f t="shared" si="37"/>
        <v>4611.5</v>
      </c>
      <c r="N103" s="3">
        <f>N104</f>
        <v>4594.8</v>
      </c>
      <c r="O103" s="103">
        <f t="shared" si="26"/>
        <v>1225.3</v>
      </c>
      <c r="P103" s="103">
        <f t="shared" si="25"/>
        <v>99.6</v>
      </c>
    </row>
    <row r="104" spans="1:16" ht="24">
      <c r="A104" s="49" t="s">
        <v>12</v>
      </c>
      <c r="B104" s="49" t="s">
        <v>125</v>
      </c>
      <c r="C104" s="49" t="s">
        <v>50</v>
      </c>
      <c r="D104" s="49" t="s">
        <v>18</v>
      </c>
      <c r="E104" s="36" t="s">
        <v>156</v>
      </c>
      <c r="F104" s="36" t="s">
        <v>249</v>
      </c>
      <c r="G104" s="48">
        <v>843</v>
      </c>
      <c r="H104" s="46" t="s">
        <v>47</v>
      </c>
      <c r="I104" s="49" t="s">
        <v>16</v>
      </c>
      <c r="J104" s="46" t="s">
        <v>157</v>
      </c>
      <c r="K104" s="47" t="s">
        <v>205</v>
      </c>
      <c r="L104" s="67">
        <v>375</v>
      </c>
      <c r="M104" s="67">
        <v>4611.5</v>
      </c>
      <c r="N104" s="67">
        <v>4594.8</v>
      </c>
      <c r="O104" s="103">
        <f t="shared" si="26"/>
        <v>1225.3</v>
      </c>
      <c r="P104" s="103">
        <f t="shared" si="25"/>
        <v>99.6</v>
      </c>
    </row>
    <row r="105" spans="1:16" ht="24">
      <c r="A105" s="47">
        <v>30</v>
      </c>
      <c r="B105" s="47">
        <v>3</v>
      </c>
      <c r="C105" s="47" t="s">
        <v>210</v>
      </c>
      <c r="D105" s="12"/>
      <c r="E105" s="12" t="s">
        <v>230</v>
      </c>
      <c r="F105" s="28" t="s">
        <v>249</v>
      </c>
      <c r="G105" s="44">
        <v>843</v>
      </c>
      <c r="H105" s="44">
        <v>10</v>
      </c>
      <c r="I105" s="52" t="s">
        <v>220</v>
      </c>
      <c r="J105" s="50" t="s">
        <v>211</v>
      </c>
      <c r="K105" s="44"/>
      <c r="L105" s="32">
        <f t="shared" ref="L105:M105" si="38">L106</f>
        <v>40783.699999999997</v>
      </c>
      <c r="M105" s="32">
        <f t="shared" si="38"/>
        <v>39900</v>
      </c>
      <c r="N105" s="32">
        <f>N106</f>
        <v>39817.5</v>
      </c>
      <c r="O105" s="103">
        <f t="shared" si="26"/>
        <v>97.6</v>
      </c>
      <c r="P105" s="103">
        <f t="shared" si="25"/>
        <v>99.8</v>
      </c>
    </row>
    <row r="106" spans="1:16" ht="72">
      <c r="A106" s="44">
        <v>30</v>
      </c>
      <c r="B106" s="44">
        <v>3</v>
      </c>
      <c r="C106" s="44" t="s">
        <v>210</v>
      </c>
      <c r="D106" s="44">
        <v>1</v>
      </c>
      <c r="E106" s="9" t="s">
        <v>239</v>
      </c>
      <c r="F106" s="28" t="s">
        <v>249</v>
      </c>
      <c r="G106" s="44">
        <v>843</v>
      </c>
      <c r="H106" s="44">
        <v>10</v>
      </c>
      <c r="I106" s="52" t="s">
        <v>220</v>
      </c>
      <c r="J106" s="50" t="s">
        <v>211</v>
      </c>
      <c r="K106" s="28"/>
      <c r="L106" s="32">
        <v>40783.699999999997</v>
      </c>
      <c r="M106" s="32">
        <v>39900</v>
      </c>
      <c r="N106" s="32">
        <v>39817.5</v>
      </c>
      <c r="O106" s="103">
        <f t="shared" si="26"/>
        <v>97.6</v>
      </c>
      <c r="P106" s="103">
        <f t="shared" si="25"/>
        <v>99.8</v>
      </c>
    </row>
    <row r="107" spans="1:16" ht="24">
      <c r="A107" s="49" t="s">
        <v>12</v>
      </c>
      <c r="B107" s="49" t="s">
        <v>158</v>
      </c>
      <c r="C107" s="49"/>
      <c r="D107" s="48"/>
      <c r="E107" s="36" t="s">
        <v>217</v>
      </c>
      <c r="F107" s="36" t="s">
        <v>249</v>
      </c>
      <c r="G107" s="36"/>
      <c r="H107" s="36"/>
      <c r="I107" s="36"/>
      <c r="J107" s="36"/>
      <c r="K107" s="36"/>
      <c r="L107" s="3">
        <f t="shared" ref="L107:M107" si="39">L108+L110+L112+L114+L117</f>
        <v>354998.3</v>
      </c>
      <c r="M107" s="3">
        <f t="shared" si="39"/>
        <v>468410.6</v>
      </c>
      <c r="N107" s="3">
        <f>N108+N110+N112+N114+N117</f>
        <v>462413</v>
      </c>
      <c r="O107" s="103">
        <f t="shared" si="26"/>
        <v>130.30000000000001</v>
      </c>
      <c r="P107" s="103">
        <f t="shared" si="25"/>
        <v>98.7</v>
      </c>
    </row>
    <row r="108" spans="1:16" ht="36">
      <c r="A108" s="49" t="s">
        <v>12</v>
      </c>
      <c r="B108" s="49" t="s">
        <v>158</v>
      </c>
      <c r="C108" s="49" t="s">
        <v>18</v>
      </c>
      <c r="D108" s="48"/>
      <c r="E108" s="36" t="s">
        <v>159</v>
      </c>
      <c r="F108" s="36" t="s">
        <v>249</v>
      </c>
      <c r="G108" s="48">
        <v>843</v>
      </c>
      <c r="H108" s="48">
        <v>10</v>
      </c>
      <c r="I108" s="49" t="s">
        <v>34</v>
      </c>
      <c r="J108" s="49" t="s">
        <v>160</v>
      </c>
      <c r="K108" s="48"/>
      <c r="L108" s="3">
        <f t="shared" ref="L108:M108" si="40">L109</f>
        <v>3530.1</v>
      </c>
      <c r="M108" s="3">
        <f t="shared" si="40"/>
        <v>13957.3</v>
      </c>
      <c r="N108" s="3">
        <f>N109</f>
        <v>12643</v>
      </c>
      <c r="O108" s="103">
        <f t="shared" si="26"/>
        <v>358.1</v>
      </c>
      <c r="P108" s="103">
        <f t="shared" si="25"/>
        <v>90.6</v>
      </c>
    </row>
    <row r="109" spans="1:16" ht="36">
      <c r="A109" s="49" t="s">
        <v>12</v>
      </c>
      <c r="B109" s="49" t="s">
        <v>158</v>
      </c>
      <c r="C109" s="49" t="s">
        <v>18</v>
      </c>
      <c r="D109" s="49" t="s">
        <v>18</v>
      </c>
      <c r="E109" s="36" t="s">
        <v>161</v>
      </c>
      <c r="F109" s="36" t="s">
        <v>249</v>
      </c>
      <c r="G109" s="48">
        <v>843</v>
      </c>
      <c r="H109" s="48">
        <v>10</v>
      </c>
      <c r="I109" s="49" t="s">
        <v>34</v>
      </c>
      <c r="J109" s="49" t="s">
        <v>162</v>
      </c>
      <c r="K109" s="47">
        <v>244</v>
      </c>
      <c r="L109" s="67">
        <v>3530.1</v>
      </c>
      <c r="M109" s="67">
        <v>13957.3</v>
      </c>
      <c r="N109" s="67">
        <v>12643</v>
      </c>
      <c r="O109" s="103">
        <f t="shared" si="26"/>
        <v>358.1</v>
      </c>
      <c r="P109" s="103">
        <f t="shared" si="25"/>
        <v>90.6</v>
      </c>
    </row>
    <row r="110" spans="1:16" ht="36">
      <c r="A110" s="49" t="s">
        <v>12</v>
      </c>
      <c r="B110" s="49" t="s">
        <v>158</v>
      </c>
      <c r="C110" s="49" t="s">
        <v>16</v>
      </c>
      <c r="D110" s="49"/>
      <c r="E110" s="36" t="s">
        <v>163</v>
      </c>
      <c r="F110" s="36" t="s">
        <v>249</v>
      </c>
      <c r="G110" s="48">
        <v>843</v>
      </c>
      <c r="H110" s="48">
        <v>10</v>
      </c>
      <c r="I110" s="49" t="s">
        <v>34</v>
      </c>
      <c r="J110" s="49" t="s">
        <v>164</v>
      </c>
      <c r="K110" s="48"/>
      <c r="L110" s="3">
        <f t="shared" ref="L110:M110" si="41">L111</f>
        <v>82419</v>
      </c>
      <c r="M110" s="3">
        <f t="shared" si="41"/>
        <v>85678.3</v>
      </c>
      <c r="N110" s="3">
        <f>N111</f>
        <v>84790.1</v>
      </c>
      <c r="O110" s="103">
        <f t="shared" si="26"/>
        <v>102.9</v>
      </c>
      <c r="P110" s="103">
        <f t="shared" si="25"/>
        <v>99</v>
      </c>
    </row>
    <row r="111" spans="1:16" ht="72">
      <c r="A111" s="49" t="s">
        <v>12</v>
      </c>
      <c r="B111" s="49" t="s">
        <v>158</v>
      </c>
      <c r="C111" s="49" t="s">
        <v>16</v>
      </c>
      <c r="D111" s="49" t="s">
        <v>18</v>
      </c>
      <c r="E111" s="36" t="s">
        <v>165</v>
      </c>
      <c r="F111" s="36" t="s">
        <v>249</v>
      </c>
      <c r="G111" s="48">
        <v>843</v>
      </c>
      <c r="H111" s="48">
        <v>10</v>
      </c>
      <c r="I111" s="49" t="s">
        <v>34</v>
      </c>
      <c r="J111" s="49" t="s">
        <v>166</v>
      </c>
      <c r="K111" s="47" t="s">
        <v>206</v>
      </c>
      <c r="L111" s="67">
        <v>82419</v>
      </c>
      <c r="M111" s="67">
        <v>85678.3</v>
      </c>
      <c r="N111" s="67">
        <v>84790.1</v>
      </c>
      <c r="O111" s="103">
        <f t="shared" si="26"/>
        <v>102.9</v>
      </c>
      <c r="P111" s="103">
        <f t="shared" si="25"/>
        <v>99</v>
      </c>
    </row>
    <row r="112" spans="1:16" ht="24">
      <c r="A112" s="49" t="s">
        <v>12</v>
      </c>
      <c r="B112" s="49" t="s">
        <v>158</v>
      </c>
      <c r="C112" s="49" t="s">
        <v>21</v>
      </c>
      <c r="D112" s="48"/>
      <c r="E112" s="36" t="s">
        <v>194</v>
      </c>
      <c r="F112" s="36" t="s">
        <v>249</v>
      </c>
      <c r="G112" s="48">
        <v>843</v>
      </c>
      <c r="H112" s="48">
        <v>10</v>
      </c>
      <c r="I112" s="49" t="s">
        <v>34</v>
      </c>
      <c r="J112" s="49" t="s">
        <v>168</v>
      </c>
      <c r="K112" s="48"/>
      <c r="L112" s="3">
        <f t="shared" ref="L112:M112" si="42">L113</f>
        <v>227990.8</v>
      </c>
      <c r="M112" s="3">
        <f t="shared" si="42"/>
        <v>241462.39999999999</v>
      </c>
      <c r="N112" s="3">
        <f>N113</f>
        <v>239638.7</v>
      </c>
      <c r="O112" s="103">
        <f t="shared" si="26"/>
        <v>105.1</v>
      </c>
      <c r="P112" s="103">
        <f t="shared" si="25"/>
        <v>99.2</v>
      </c>
    </row>
    <row r="113" spans="1:16" ht="72">
      <c r="A113" s="49" t="s">
        <v>12</v>
      </c>
      <c r="B113" s="49" t="s">
        <v>158</v>
      </c>
      <c r="C113" s="49" t="s">
        <v>21</v>
      </c>
      <c r="D113" s="49" t="s">
        <v>18</v>
      </c>
      <c r="E113" s="36" t="s">
        <v>169</v>
      </c>
      <c r="F113" s="36" t="s">
        <v>249</v>
      </c>
      <c r="G113" s="48">
        <v>843</v>
      </c>
      <c r="H113" s="48">
        <v>10</v>
      </c>
      <c r="I113" s="49" t="s">
        <v>34</v>
      </c>
      <c r="J113" s="49" t="s">
        <v>170</v>
      </c>
      <c r="K113" s="47" t="s">
        <v>167</v>
      </c>
      <c r="L113" s="67">
        <v>227990.8</v>
      </c>
      <c r="M113" s="67">
        <v>241462.39999999999</v>
      </c>
      <c r="N113" s="67">
        <v>239638.7</v>
      </c>
      <c r="O113" s="103">
        <f t="shared" si="26"/>
        <v>105.1</v>
      </c>
      <c r="P113" s="103">
        <f t="shared" si="25"/>
        <v>99.2</v>
      </c>
    </row>
    <row r="114" spans="1:16" ht="24">
      <c r="A114" s="49" t="s">
        <v>12</v>
      </c>
      <c r="B114" s="49" t="s">
        <v>158</v>
      </c>
      <c r="C114" s="49" t="s">
        <v>28</v>
      </c>
      <c r="D114" s="49"/>
      <c r="E114" s="36" t="s">
        <v>171</v>
      </c>
      <c r="F114" s="36" t="s">
        <v>249</v>
      </c>
      <c r="G114" s="48">
        <v>843</v>
      </c>
      <c r="H114" s="48">
        <v>10</v>
      </c>
      <c r="I114" s="49" t="s">
        <v>34</v>
      </c>
      <c r="J114" s="49" t="s">
        <v>172</v>
      </c>
      <c r="K114" s="48"/>
      <c r="L114" s="3">
        <f t="shared" ref="L114:M114" si="43">L115+L116</f>
        <v>6056.2</v>
      </c>
      <c r="M114" s="3">
        <f t="shared" si="43"/>
        <v>91326.8</v>
      </c>
      <c r="N114" s="3">
        <f>N115+N116</f>
        <v>90842.5</v>
      </c>
      <c r="O114" s="103">
        <f t="shared" si="26"/>
        <v>1500</v>
      </c>
      <c r="P114" s="103">
        <f t="shared" si="25"/>
        <v>99.5</v>
      </c>
    </row>
    <row r="115" spans="1:16" ht="24">
      <c r="A115" s="49" t="s">
        <v>12</v>
      </c>
      <c r="B115" s="49" t="s">
        <v>158</v>
      </c>
      <c r="C115" s="49" t="s">
        <v>28</v>
      </c>
      <c r="D115" s="49" t="s">
        <v>18</v>
      </c>
      <c r="E115" s="36" t="s">
        <v>173</v>
      </c>
      <c r="F115" s="36" t="s">
        <v>249</v>
      </c>
      <c r="G115" s="48">
        <v>843</v>
      </c>
      <c r="H115" s="48">
        <v>10</v>
      </c>
      <c r="I115" s="49" t="s">
        <v>34</v>
      </c>
      <c r="J115" s="49" t="s">
        <v>174</v>
      </c>
      <c r="K115" s="47"/>
      <c r="L115" s="67">
        <v>0</v>
      </c>
      <c r="M115" s="67">
        <v>78503</v>
      </c>
      <c r="N115" s="67">
        <v>78392.100000000006</v>
      </c>
      <c r="O115" s="103"/>
      <c r="P115" s="103">
        <f t="shared" si="25"/>
        <v>99.9</v>
      </c>
    </row>
    <row r="116" spans="1:16" ht="36">
      <c r="A116" s="49" t="s">
        <v>12</v>
      </c>
      <c r="B116" s="49" t="s">
        <v>158</v>
      </c>
      <c r="C116" s="49" t="s">
        <v>28</v>
      </c>
      <c r="D116" s="49" t="s">
        <v>16</v>
      </c>
      <c r="E116" s="36" t="s">
        <v>175</v>
      </c>
      <c r="F116" s="36" t="s">
        <v>249</v>
      </c>
      <c r="G116" s="48">
        <v>843</v>
      </c>
      <c r="H116" s="48">
        <v>10</v>
      </c>
      <c r="I116" s="49" t="s">
        <v>34</v>
      </c>
      <c r="J116" s="49" t="s">
        <v>176</v>
      </c>
      <c r="K116" s="47" t="s">
        <v>177</v>
      </c>
      <c r="L116" s="67">
        <v>6056.2</v>
      </c>
      <c r="M116" s="67">
        <v>12823.8</v>
      </c>
      <c r="N116" s="67">
        <v>12450.4</v>
      </c>
      <c r="O116" s="103">
        <f t="shared" si="26"/>
        <v>205.6</v>
      </c>
      <c r="P116" s="103">
        <f t="shared" si="25"/>
        <v>97.1</v>
      </c>
    </row>
    <row r="117" spans="1:16" ht="48">
      <c r="A117" s="49" t="s">
        <v>12</v>
      </c>
      <c r="B117" s="49" t="s">
        <v>158</v>
      </c>
      <c r="C117" s="49" t="s">
        <v>31</v>
      </c>
      <c r="D117" s="49"/>
      <c r="E117" s="36" t="s">
        <v>178</v>
      </c>
      <c r="F117" s="36" t="s">
        <v>249</v>
      </c>
      <c r="G117" s="48">
        <v>843</v>
      </c>
      <c r="H117" s="48">
        <v>10</v>
      </c>
      <c r="I117" s="49" t="s">
        <v>34</v>
      </c>
      <c r="J117" s="49" t="s">
        <v>179</v>
      </c>
      <c r="K117" s="48"/>
      <c r="L117" s="3">
        <f t="shared" ref="L117:M117" si="44">L118+L119</f>
        <v>35002.199999999997</v>
      </c>
      <c r="M117" s="3">
        <f t="shared" si="44"/>
        <v>35985.800000000003</v>
      </c>
      <c r="N117" s="3">
        <f>N118+N119</f>
        <v>34498.699999999997</v>
      </c>
      <c r="O117" s="103">
        <f t="shared" si="26"/>
        <v>98.6</v>
      </c>
      <c r="P117" s="103">
        <f t="shared" si="25"/>
        <v>95.9</v>
      </c>
    </row>
    <row r="118" spans="1:16" ht="24">
      <c r="A118" s="49" t="s">
        <v>12</v>
      </c>
      <c r="B118" s="49" t="s">
        <v>158</v>
      </c>
      <c r="C118" s="49" t="s">
        <v>31</v>
      </c>
      <c r="D118" s="49" t="s">
        <v>18</v>
      </c>
      <c r="E118" s="36" t="s">
        <v>186</v>
      </c>
      <c r="F118" s="36" t="s">
        <v>249</v>
      </c>
      <c r="G118" s="48">
        <v>843</v>
      </c>
      <c r="H118" s="49" t="s">
        <v>18</v>
      </c>
      <c r="I118" s="49" t="s">
        <v>28</v>
      </c>
      <c r="J118" s="49" t="s">
        <v>180</v>
      </c>
      <c r="K118" s="48">
        <v>530</v>
      </c>
      <c r="L118" s="67">
        <v>13519.4</v>
      </c>
      <c r="M118" s="67">
        <v>13855.2</v>
      </c>
      <c r="N118" s="67">
        <v>13215.1</v>
      </c>
      <c r="O118" s="103">
        <f t="shared" si="26"/>
        <v>97.7</v>
      </c>
      <c r="P118" s="103">
        <f t="shared" si="25"/>
        <v>95.4</v>
      </c>
    </row>
    <row r="119" spans="1:16" s="2" customFormat="1" ht="24">
      <c r="A119" s="49" t="s">
        <v>12</v>
      </c>
      <c r="B119" s="49" t="s">
        <v>158</v>
      </c>
      <c r="C119" s="49" t="s">
        <v>31</v>
      </c>
      <c r="D119" s="49" t="s">
        <v>16</v>
      </c>
      <c r="E119" s="36" t="s">
        <v>182</v>
      </c>
      <c r="F119" s="36" t="s">
        <v>249</v>
      </c>
      <c r="G119" s="48">
        <v>843</v>
      </c>
      <c r="H119" s="49" t="s">
        <v>18</v>
      </c>
      <c r="I119" s="49" t="s">
        <v>28</v>
      </c>
      <c r="J119" s="36">
        <v>3040504350</v>
      </c>
      <c r="K119" s="48">
        <v>530</v>
      </c>
      <c r="L119" s="67">
        <v>21482.799999999999</v>
      </c>
      <c r="M119" s="67">
        <v>22130.6</v>
      </c>
      <c r="N119" s="67">
        <v>21283.599999999999</v>
      </c>
      <c r="O119" s="103">
        <f t="shared" si="26"/>
        <v>99.1</v>
      </c>
      <c r="P119" s="103">
        <f t="shared" si="25"/>
        <v>96.2</v>
      </c>
    </row>
    <row r="120" spans="1:16" ht="72">
      <c r="A120" s="49" t="s">
        <v>12</v>
      </c>
      <c r="B120" s="49" t="s">
        <v>158</v>
      </c>
      <c r="C120" s="49" t="s">
        <v>34</v>
      </c>
      <c r="D120" s="49"/>
      <c r="E120" s="36" t="s">
        <v>199</v>
      </c>
      <c r="F120" s="36" t="s">
        <v>249</v>
      </c>
      <c r="G120" s="48"/>
      <c r="H120" s="49"/>
      <c r="I120" s="49"/>
      <c r="J120" s="49"/>
      <c r="K120" s="48"/>
      <c r="L120" s="48"/>
      <c r="M120" s="48"/>
      <c r="N120" s="3"/>
      <c r="O120" s="103"/>
      <c r="P120" s="103"/>
    </row>
    <row r="121" spans="1:16" ht="24">
      <c r="A121" s="49" t="s">
        <v>12</v>
      </c>
      <c r="B121" s="49" t="s">
        <v>158</v>
      </c>
      <c r="C121" s="49" t="s">
        <v>38</v>
      </c>
      <c r="D121" s="49"/>
      <c r="E121" s="36" t="s">
        <v>181</v>
      </c>
      <c r="F121" s="36" t="s">
        <v>249</v>
      </c>
      <c r="G121" s="48"/>
      <c r="H121" s="49"/>
      <c r="I121" s="49"/>
      <c r="J121" s="49"/>
      <c r="K121" s="48"/>
      <c r="L121" s="48"/>
      <c r="M121" s="48"/>
      <c r="N121" s="3"/>
      <c r="O121" s="103"/>
      <c r="P121" s="103"/>
    </row>
    <row r="122" spans="1:16" ht="36">
      <c r="A122" s="49" t="s">
        <v>12</v>
      </c>
      <c r="B122" s="49" t="s">
        <v>158</v>
      </c>
      <c r="C122" s="49" t="s">
        <v>41</v>
      </c>
      <c r="D122" s="49"/>
      <c r="E122" s="36" t="s">
        <v>187</v>
      </c>
      <c r="F122" s="36" t="s">
        <v>249</v>
      </c>
      <c r="G122" s="48"/>
      <c r="H122" s="49"/>
      <c r="I122" s="49"/>
      <c r="J122" s="49"/>
      <c r="K122" s="48"/>
      <c r="L122" s="48"/>
      <c r="M122" s="48"/>
      <c r="N122" s="3"/>
      <c r="O122" s="103"/>
      <c r="P122" s="103"/>
    </row>
    <row r="123" spans="1:16" ht="48">
      <c r="A123" s="49" t="s">
        <v>12</v>
      </c>
      <c r="B123" s="49" t="s">
        <v>158</v>
      </c>
      <c r="C123" s="49" t="s">
        <v>44</v>
      </c>
      <c r="D123" s="49"/>
      <c r="E123" s="36" t="s">
        <v>195</v>
      </c>
      <c r="F123" s="36" t="s">
        <v>249</v>
      </c>
      <c r="G123" s="48"/>
      <c r="H123" s="49"/>
      <c r="I123" s="49"/>
      <c r="J123" s="49"/>
      <c r="K123" s="48"/>
      <c r="L123" s="48"/>
      <c r="M123" s="48"/>
      <c r="N123" s="3"/>
      <c r="O123" s="103"/>
      <c r="P123" s="103"/>
    </row>
    <row r="124" spans="1:16">
      <c r="A124" s="15"/>
      <c r="B124" s="15"/>
      <c r="C124" s="15"/>
      <c r="D124" s="15"/>
      <c r="E124" s="16"/>
      <c r="F124" s="16"/>
      <c r="G124" s="17"/>
      <c r="H124" s="15"/>
      <c r="I124" s="15"/>
      <c r="J124" s="15"/>
      <c r="K124" s="17"/>
      <c r="L124" s="17"/>
      <c r="M124" s="17"/>
    </row>
    <row r="125" spans="1:16">
      <c r="A125" s="26"/>
      <c r="B125" s="26"/>
      <c r="C125" s="26"/>
      <c r="D125" s="26"/>
      <c r="E125" s="26"/>
      <c r="F125" s="26"/>
      <c r="G125" s="26"/>
      <c r="H125" s="26"/>
      <c r="I125" s="26"/>
      <c r="J125" s="26"/>
      <c r="K125" s="26"/>
      <c r="L125" s="26"/>
      <c r="M125" s="26"/>
    </row>
    <row r="126" spans="1:16">
      <c r="A126" s="15"/>
      <c r="B126" s="15"/>
      <c r="C126" s="15"/>
      <c r="D126" s="15"/>
      <c r="E126" s="16"/>
      <c r="F126" s="16"/>
      <c r="G126" s="17"/>
      <c r="H126" s="15"/>
      <c r="I126" s="15"/>
      <c r="J126" s="15"/>
      <c r="K126" s="17"/>
      <c r="L126" s="17"/>
      <c r="M126" s="17"/>
    </row>
    <row r="127" spans="1:16">
      <c r="A127" s="15"/>
      <c r="B127" s="15"/>
      <c r="C127" s="15"/>
      <c r="D127" s="15"/>
      <c r="E127" s="16"/>
      <c r="F127" s="16"/>
      <c r="G127" s="17"/>
      <c r="H127" s="15"/>
      <c r="I127" s="15"/>
      <c r="J127" s="15"/>
      <c r="K127" s="17"/>
      <c r="L127" s="17"/>
      <c r="M127" s="17"/>
    </row>
  </sheetData>
  <autoFilter ref="A12:P123"/>
  <mergeCells count="28">
    <mergeCell ref="A2:P2"/>
    <mergeCell ref="A3:P3"/>
    <mergeCell ref="A4:P4"/>
    <mergeCell ref="A6:P6"/>
    <mergeCell ref="A7:P7"/>
    <mergeCell ref="A9:J9"/>
    <mergeCell ref="L11:N11"/>
    <mergeCell ref="O11:P11"/>
    <mergeCell ref="E13:E17"/>
    <mergeCell ref="A11:D11"/>
    <mergeCell ref="E11:E12"/>
    <mergeCell ref="F11:F12"/>
    <mergeCell ref="G11:K11"/>
    <mergeCell ref="A13:A17"/>
    <mergeCell ref="B13:B17"/>
    <mergeCell ref="C13:C17"/>
    <mergeCell ref="E77:E80"/>
    <mergeCell ref="D13:D17"/>
    <mergeCell ref="E45:E49"/>
    <mergeCell ref="A45:A49"/>
    <mergeCell ref="B45:B49"/>
    <mergeCell ref="C45:C49"/>
    <mergeCell ref="D45:D49"/>
    <mergeCell ref="A66:A69"/>
    <mergeCell ref="B66:B69"/>
    <mergeCell ref="C66:C69"/>
    <mergeCell ref="D66:D69"/>
    <mergeCell ref="E66:E69"/>
  </mergeCells>
  <printOptions horizontalCentered="1"/>
  <pageMargins left="0" right="0" top="0.62992125984251968" bottom="0" header="0.19685039370078741" footer="0.11811023622047245"/>
  <pageSetup paperSize="9" scale="75" fitToHeight="25" orientation="landscape" horizontalDpi="180" verticalDpi="180" r:id="rId1"/>
  <headerFooter differentFirst="1">
    <oddHeader>&amp;C&amp;P</oddHeader>
  </headerFooter>
  <legacyDrawing r:id="rId2"/>
</worksheet>
</file>

<file path=xl/worksheets/sheet2.xml><?xml version="1.0" encoding="utf-8"?>
<worksheet xmlns="http://schemas.openxmlformats.org/spreadsheetml/2006/main" xmlns:r="http://schemas.openxmlformats.org/officeDocument/2006/relationships">
  <sheetPr>
    <tabColor rgb="FFFF0000"/>
  </sheetPr>
  <dimension ref="A1:H216"/>
  <sheetViews>
    <sheetView showZeros="0" topLeftCell="A4" zoomScale="88" zoomScaleNormal="88" workbookViewId="0">
      <selection activeCell="I12" sqref="I12"/>
    </sheetView>
  </sheetViews>
  <sheetFormatPr defaultColWidth="9.140625" defaultRowHeight="15"/>
  <cols>
    <col min="1" max="1" width="6.28515625" style="73" customWidth="1"/>
    <col min="2" max="2" width="7" style="73" customWidth="1"/>
    <col min="3" max="3" width="17.85546875" style="73" customWidth="1"/>
    <col min="4" max="4" width="43" style="73" customWidth="1"/>
    <col min="5" max="5" width="16" style="75" customWidth="1"/>
    <col min="6" max="6" width="16.140625" style="75" customWidth="1"/>
    <col min="7" max="7" width="20.42578125" style="74" customWidth="1"/>
    <col min="8" max="8" width="28.140625" style="73" customWidth="1"/>
    <col min="9" max="9" width="9.140625" style="73"/>
    <col min="10" max="10" width="40.28515625" style="73" customWidth="1"/>
    <col min="11" max="16384" width="9.140625" style="73"/>
  </cols>
  <sheetData>
    <row r="1" spans="1:8" s="97" customFormat="1" ht="15.75" customHeight="1">
      <c r="D1" s="95"/>
      <c r="E1" s="99"/>
      <c r="G1" s="102" t="s">
        <v>300</v>
      </c>
    </row>
    <row r="2" spans="1:8" s="97" customFormat="1" ht="15.75" customHeight="1">
      <c r="A2" s="101"/>
      <c r="D2" s="95"/>
      <c r="E2" s="99"/>
      <c r="F2" s="99"/>
      <c r="G2" s="98"/>
    </row>
    <row r="3" spans="1:8" s="97" customFormat="1" ht="15.75" customHeight="1">
      <c r="A3" s="345" t="s">
        <v>299</v>
      </c>
      <c r="B3" s="345"/>
      <c r="C3" s="345"/>
      <c r="D3" s="345"/>
      <c r="E3" s="345"/>
      <c r="F3" s="345"/>
      <c r="G3" s="345"/>
    </row>
    <row r="4" spans="1:8" s="97" customFormat="1" ht="15.75" customHeight="1">
      <c r="A4" s="345" t="s">
        <v>298</v>
      </c>
      <c r="B4" s="345"/>
      <c r="C4" s="345"/>
      <c r="D4" s="345"/>
      <c r="E4" s="345"/>
      <c r="F4" s="345"/>
      <c r="G4" s="345"/>
    </row>
    <row r="5" spans="1:8" s="97" customFormat="1" ht="15.75" customHeight="1">
      <c r="A5" s="345" t="s">
        <v>297</v>
      </c>
      <c r="B5" s="345"/>
      <c r="C5" s="345"/>
      <c r="D5" s="345"/>
      <c r="E5" s="345"/>
      <c r="F5" s="345"/>
      <c r="G5" s="345"/>
    </row>
    <row r="6" spans="1:8" s="97" customFormat="1" ht="15.75" customHeight="1">
      <c r="D6" s="95"/>
      <c r="E6" s="100"/>
      <c r="F6" s="99"/>
      <c r="G6" s="98"/>
    </row>
    <row r="7" spans="1:8" s="97" customFormat="1" ht="15.75" customHeight="1">
      <c r="A7" s="346" t="s">
        <v>296</v>
      </c>
      <c r="B7" s="346"/>
      <c r="C7" s="346"/>
      <c r="D7" s="346"/>
      <c r="E7" s="346"/>
      <c r="F7" s="346"/>
      <c r="G7" s="98"/>
    </row>
    <row r="8" spans="1:8" s="97" customFormat="1" ht="15.75" customHeight="1">
      <c r="A8" s="346" t="s">
        <v>295</v>
      </c>
      <c r="B8" s="346"/>
      <c r="C8" s="346"/>
      <c r="D8" s="346"/>
      <c r="E8" s="346"/>
      <c r="F8" s="346"/>
      <c r="G8" s="98"/>
    </row>
    <row r="9" spans="1:8" s="95" customFormat="1" ht="15.75" customHeight="1">
      <c r="A9" s="347" t="s">
        <v>294</v>
      </c>
      <c r="B9" s="347"/>
      <c r="C9" s="347"/>
      <c r="D9" s="347"/>
      <c r="E9" s="347"/>
      <c r="F9" s="347"/>
      <c r="G9" s="96"/>
    </row>
    <row r="10" spans="1:8">
      <c r="A10" s="94"/>
      <c r="B10" s="94"/>
      <c r="C10" s="94"/>
      <c r="D10" s="94"/>
      <c r="E10" s="94"/>
      <c r="F10" s="94"/>
    </row>
    <row r="11" spans="1:8" s="91" customFormat="1" ht="15" customHeight="1">
      <c r="A11" s="348" t="s">
        <v>0</v>
      </c>
      <c r="B11" s="349"/>
      <c r="C11" s="350" t="s">
        <v>293</v>
      </c>
      <c r="D11" s="350" t="s">
        <v>292</v>
      </c>
      <c r="E11" s="352" t="s">
        <v>291</v>
      </c>
      <c r="F11" s="352"/>
      <c r="G11" s="353" t="s">
        <v>290</v>
      </c>
    </row>
    <row r="12" spans="1:8" s="91" customFormat="1" ht="63.75">
      <c r="A12" s="93" t="s">
        <v>2</v>
      </c>
      <c r="B12" s="92" t="s">
        <v>3</v>
      </c>
      <c r="C12" s="351" t="s">
        <v>289</v>
      </c>
      <c r="D12" s="351"/>
      <c r="E12" s="305" t="s">
        <v>288</v>
      </c>
      <c r="F12" s="305" t="s">
        <v>287</v>
      </c>
      <c r="G12" s="354"/>
    </row>
    <row r="13" spans="1:8" s="76" customFormat="1">
      <c r="A13" s="339" t="s">
        <v>12</v>
      </c>
      <c r="B13" s="339"/>
      <c r="C13" s="342" t="s">
        <v>286</v>
      </c>
      <c r="D13" s="87" t="s">
        <v>15</v>
      </c>
      <c r="E13" s="85">
        <f>E14</f>
        <v>9854362.3000000007</v>
      </c>
      <c r="F13" s="85">
        <f>F14</f>
        <v>9686322.1999999993</v>
      </c>
      <c r="G13" s="84">
        <f>F13/E13%</f>
        <v>98.3</v>
      </c>
    </row>
    <row r="14" spans="1:8" s="90" customFormat="1" ht="30">
      <c r="A14" s="340"/>
      <c r="B14" s="340"/>
      <c r="C14" s="343"/>
      <c r="D14" s="87" t="s">
        <v>282</v>
      </c>
      <c r="E14" s="89">
        <f>E22+E31+E41+E49</f>
        <v>9854362.3000000007</v>
      </c>
      <c r="F14" s="89">
        <f>F22+F31+F41+F49</f>
        <v>9686322.1999999993</v>
      </c>
      <c r="G14" s="84">
        <f>F14/E14%</f>
        <v>98.3</v>
      </c>
    </row>
    <row r="15" spans="1:8" s="76" customFormat="1">
      <c r="A15" s="340"/>
      <c r="B15" s="340"/>
      <c r="C15" s="343"/>
      <c r="D15" s="87" t="s">
        <v>279</v>
      </c>
      <c r="E15" s="89">
        <f>E24+E33</f>
        <v>494867.9</v>
      </c>
      <c r="F15" s="317">
        <f>F24+F33</f>
        <v>455728.7</v>
      </c>
      <c r="G15" s="84">
        <f>F15/E15%</f>
        <v>92.1</v>
      </c>
      <c r="H15" s="318" t="s">
        <v>740</v>
      </c>
    </row>
    <row r="16" spans="1:8" s="76" customFormat="1">
      <c r="A16" s="340"/>
      <c r="B16" s="340"/>
      <c r="C16" s="343"/>
      <c r="D16" s="87" t="s">
        <v>278</v>
      </c>
      <c r="E16" s="89">
        <f>E25+E34</f>
        <v>2655138.7000000002</v>
      </c>
      <c r="F16" s="89">
        <f>F25+F34</f>
        <v>2555294.4</v>
      </c>
      <c r="G16" s="84">
        <f>F16/E16%</f>
        <v>96.2</v>
      </c>
    </row>
    <row r="17" spans="1:8" s="76" customFormat="1" ht="30">
      <c r="A17" s="340"/>
      <c r="B17" s="340"/>
      <c r="C17" s="343"/>
      <c r="D17" s="87" t="s">
        <v>277</v>
      </c>
      <c r="E17" s="89">
        <f>E44</f>
        <v>39900</v>
      </c>
      <c r="F17" s="89">
        <f>F44</f>
        <v>39817.5</v>
      </c>
      <c r="G17" s="84">
        <f>F17/E17%</f>
        <v>99.8</v>
      </c>
    </row>
    <row r="18" spans="1:8" s="76" customFormat="1" ht="30">
      <c r="A18" s="340"/>
      <c r="B18" s="340"/>
      <c r="C18" s="343"/>
      <c r="D18" s="87" t="s">
        <v>276</v>
      </c>
      <c r="E18" s="89">
        <v>0</v>
      </c>
      <c r="F18" s="89">
        <v>0</v>
      </c>
      <c r="G18" s="84"/>
    </row>
    <row r="19" spans="1:8" s="76" customFormat="1" ht="45">
      <c r="A19" s="340"/>
      <c r="B19" s="340"/>
      <c r="C19" s="343"/>
      <c r="D19" s="87" t="s">
        <v>275</v>
      </c>
      <c r="E19" s="89">
        <v>0</v>
      </c>
      <c r="F19" s="89">
        <v>0</v>
      </c>
      <c r="G19" s="84"/>
    </row>
    <row r="20" spans="1:8" s="76" customFormat="1" ht="30">
      <c r="A20" s="340"/>
      <c r="B20" s="340"/>
      <c r="C20" s="343"/>
      <c r="D20" s="87" t="s">
        <v>274</v>
      </c>
      <c r="E20" s="89">
        <v>0</v>
      </c>
      <c r="F20" s="89">
        <v>0</v>
      </c>
      <c r="G20" s="84"/>
    </row>
    <row r="21" spans="1:8" s="76" customFormat="1">
      <c r="A21" s="341"/>
      <c r="B21" s="341"/>
      <c r="C21" s="344"/>
      <c r="D21" s="87" t="s">
        <v>273</v>
      </c>
      <c r="E21" s="89">
        <v>0</v>
      </c>
      <c r="F21" s="89">
        <v>0</v>
      </c>
      <c r="G21" s="84"/>
    </row>
    <row r="22" spans="1:8" s="76" customFormat="1">
      <c r="A22" s="339" t="s">
        <v>12</v>
      </c>
      <c r="B22" s="339" t="s">
        <v>13</v>
      </c>
      <c r="C22" s="342" t="s">
        <v>285</v>
      </c>
      <c r="D22" s="87" t="s">
        <v>15</v>
      </c>
      <c r="E22" s="85">
        <f>E23</f>
        <v>4049118.6</v>
      </c>
      <c r="F22" s="85">
        <f>F23</f>
        <v>4057687.2</v>
      </c>
      <c r="G22" s="84">
        <f>F22/E22%</f>
        <v>100.2</v>
      </c>
    </row>
    <row r="23" spans="1:8" s="76" customFormat="1" ht="30">
      <c r="A23" s="340"/>
      <c r="B23" s="340"/>
      <c r="C23" s="343"/>
      <c r="D23" s="87" t="s">
        <v>282</v>
      </c>
      <c r="E23" s="86">
        <v>4049118.6</v>
      </c>
      <c r="F23" s="85">
        <f>4057687.2</f>
        <v>4057687.2</v>
      </c>
      <c r="G23" s="84">
        <f>F23/E23%</f>
        <v>100.2</v>
      </c>
    </row>
    <row r="24" spans="1:8" s="76" customFormat="1">
      <c r="A24" s="340"/>
      <c r="B24" s="340"/>
      <c r="C24" s="343"/>
      <c r="D24" s="87" t="s">
        <v>279</v>
      </c>
      <c r="E24" s="86">
        <v>6924.2</v>
      </c>
      <c r="F24" s="319">
        <v>6924.2</v>
      </c>
      <c r="G24" s="84">
        <f>F24/E24%</f>
        <v>100</v>
      </c>
      <c r="H24" s="318" t="s">
        <v>741</v>
      </c>
    </row>
    <row r="25" spans="1:8" s="76" customFormat="1">
      <c r="A25" s="340"/>
      <c r="B25" s="340"/>
      <c r="C25" s="343"/>
      <c r="D25" s="87" t="s">
        <v>278</v>
      </c>
      <c r="E25" s="86">
        <v>1502386.4</v>
      </c>
      <c r="F25" s="85">
        <v>1542523.7</v>
      </c>
      <c r="G25" s="84">
        <f>F25/E25%</f>
        <v>102.7</v>
      </c>
    </row>
    <row r="26" spans="1:8" s="76" customFormat="1" ht="30">
      <c r="A26" s="340"/>
      <c r="B26" s="340"/>
      <c r="C26" s="343"/>
      <c r="D26" s="87" t="s">
        <v>277</v>
      </c>
      <c r="E26" s="86">
        <v>0</v>
      </c>
      <c r="F26" s="85"/>
      <c r="G26" s="84"/>
    </row>
    <row r="27" spans="1:8" s="76" customFormat="1" ht="30">
      <c r="A27" s="340"/>
      <c r="B27" s="340"/>
      <c r="C27" s="343"/>
      <c r="D27" s="87" t="s">
        <v>276</v>
      </c>
      <c r="E27" s="86">
        <v>0</v>
      </c>
      <c r="F27" s="85"/>
      <c r="G27" s="84"/>
    </row>
    <row r="28" spans="1:8" s="76" customFormat="1" ht="45">
      <c r="A28" s="340"/>
      <c r="B28" s="340"/>
      <c r="C28" s="343"/>
      <c r="D28" s="87" t="s">
        <v>275</v>
      </c>
      <c r="E28" s="86">
        <v>0</v>
      </c>
      <c r="F28" s="85"/>
      <c r="G28" s="84"/>
    </row>
    <row r="29" spans="1:8" s="76" customFormat="1" ht="30">
      <c r="A29" s="340"/>
      <c r="B29" s="340"/>
      <c r="C29" s="343"/>
      <c r="D29" s="87" t="s">
        <v>274</v>
      </c>
      <c r="E29" s="86">
        <v>0</v>
      </c>
      <c r="F29" s="85"/>
      <c r="G29" s="84"/>
    </row>
    <row r="30" spans="1:8" s="76" customFormat="1">
      <c r="A30" s="341"/>
      <c r="B30" s="341"/>
      <c r="C30" s="344"/>
      <c r="D30" s="87" t="s">
        <v>273</v>
      </c>
      <c r="E30" s="86">
        <v>0</v>
      </c>
      <c r="F30" s="85"/>
      <c r="G30" s="84"/>
    </row>
    <row r="31" spans="1:8" s="76" customFormat="1">
      <c r="A31" s="339" t="s">
        <v>12</v>
      </c>
      <c r="B31" s="339" t="s">
        <v>83</v>
      </c>
      <c r="C31" s="355" t="s">
        <v>284</v>
      </c>
      <c r="D31" s="87" t="s">
        <v>15</v>
      </c>
      <c r="E31" s="85">
        <f>E32</f>
        <v>2899165.8</v>
      </c>
      <c r="F31" s="85">
        <f>F32</f>
        <v>2638999.2999999998</v>
      </c>
      <c r="G31" s="84">
        <f>F31/E31%</f>
        <v>91</v>
      </c>
    </row>
    <row r="32" spans="1:8" s="76" customFormat="1" ht="30">
      <c r="A32" s="340"/>
      <c r="B32" s="340"/>
      <c r="C32" s="355"/>
      <c r="D32" s="87" t="s">
        <v>282</v>
      </c>
      <c r="E32" s="86">
        <v>2899165.8</v>
      </c>
      <c r="F32" s="85">
        <f>2638999.3</f>
        <v>2638999.2999999998</v>
      </c>
      <c r="G32" s="84">
        <f>F32/E32%</f>
        <v>91</v>
      </c>
    </row>
    <row r="33" spans="1:8" s="76" customFormat="1">
      <c r="A33" s="340"/>
      <c r="B33" s="340"/>
      <c r="C33" s="355"/>
      <c r="D33" s="87" t="s">
        <v>279</v>
      </c>
      <c r="E33" s="86">
        <v>487943.7</v>
      </c>
      <c r="F33" s="319">
        <v>448804.5</v>
      </c>
      <c r="G33" s="84">
        <f>F33/E33%</f>
        <v>92</v>
      </c>
      <c r="H33" s="318" t="s">
        <v>742</v>
      </c>
    </row>
    <row r="34" spans="1:8" s="76" customFormat="1">
      <c r="A34" s="340"/>
      <c r="B34" s="340"/>
      <c r="C34" s="355"/>
      <c r="D34" s="87" t="s">
        <v>278</v>
      </c>
      <c r="E34" s="86">
        <v>1152752.3</v>
      </c>
      <c r="F34" s="85">
        <v>1012770.7</v>
      </c>
      <c r="G34" s="84">
        <f>F34/E34%</f>
        <v>87.9</v>
      </c>
    </row>
    <row r="35" spans="1:8" s="76" customFormat="1" ht="30">
      <c r="A35" s="340"/>
      <c r="B35" s="340"/>
      <c r="C35" s="355"/>
      <c r="D35" s="87" t="s">
        <v>277</v>
      </c>
      <c r="E35" s="86">
        <v>0</v>
      </c>
      <c r="F35" s="85"/>
      <c r="G35" s="84"/>
    </row>
    <row r="36" spans="1:8" s="76" customFormat="1" ht="30">
      <c r="A36" s="340"/>
      <c r="B36" s="340"/>
      <c r="C36" s="355"/>
      <c r="D36" s="87" t="s">
        <v>276</v>
      </c>
      <c r="E36" s="86">
        <v>0</v>
      </c>
      <c r="F36" s="85"/>
      <c r="G36" s="84"/>
    </row>
    <row r="37" spans="1:8" s="76" customFormat="1" ht="45">
      <c r="A37" s="340"/>
      <c r="B37" s="340"/>
      <c r="C37" s="355"/>
      <c r="D37" s="87" t="s">
        <v>275</v>
      </c>
      <c r="E37" s="86">
        <v>0</v>
      </c>
      <c r="F37" s="85"/>
      <c r="G37" s="84"/>
    </row>
    <row r="38" spans="1:8" s="76" customFormat="1" ht="30">
      <c r="A38" s="340"/>
      <c r="B38" s="340"/>
      <c r="C38" s="355"/>
      <c r="D38" s="87" t="s">
        <v>274</v>
      </c>
      <c r="E38" s="86">
        <v>0</v>
      </c>
      <c r="F38" s="85"/>
      <c r="G38" s="84"/>
    </row>
    <row r="39" spans="1:8" s="76" customFormat="1">
      <c r="A39" s="341"/>
      <c r="B39" s="341"/>
      <c r="C39" s="355"/>
      <c r="D39" s="87" t="s">
        <v>273</v>
      </c>
      <c r="E39" s="86">
        <v>0</v>
      </c>
      <c r="F39" s="85"/>
      <c r="G39" s="84"/>
    </row>
    <row r="40" spans="1:8" s="76" customFormat="1">
      <c r="A40" s="339" t="s">
        <v>12</v>
      </c>
      <c r="B40" s="339" t="s">
        <v>125</v>
      </c>
      <c r="C40" s="355" t="s">
        <v>283</v>
      </c>
      <c r="D40" s="87" t="s">
        <v>15</v>
      </c>
      <c r="E40" s="85">
        <f>E41</f>
        <v>2522108.9</v>
      </c>
      <c r="F40" s="85">
        <f>F41</f>
        <v>2527222.7000000002</v>
      </c>
      <c r="G40" s="84">
        <f>F40/E40%</f>
        <v>100.2</v>
      </c>
    </row>
    <row r="41" spans="1:8" s="76" customFormat="1" ht="30">
      <c r="A41" s="340"/>
      <c r="B41" s="340"/>
      <c r="C41" s="355"/>
      <c r="D41" s="87" t="s">
        <v>282</v>
      </c>
      <c r="E41" s="86">
        <v>2522108.9</v>
      </c>
      <c r="F41" s="85">
        <v>2527222.7000000002</v>
      </c>
      <c r="G41" s="84">
        <f>F41/E41%</f>
        <v>100.2</v>
      </c>
    </row>
    <row r="42" spans="1:8">
      <c r="A42" s="340"/>
      <c r="B42" s="340"/>
      <c r="C42" s="355"/>
      <c r="D42" s="87" t="s">
        <v>279</v>
      </c>
      <c r="E42" s="86"/>
      <c r="F42" s="85"/>
      <c r="G42" s="84"/>
    </row>
    <row r="43" spans="1:8">
      <c r="A43" s="340"/>
      <c r="B43" s="340"/>
      <c r="C43" s="355"/>
      <c r="D43" s="87" t="s">
        <v>278</v>
      </c>
      <c r="E43" s="86">
        <v>0</v>
      </c>
      <c r="F43" s="85"/>
      <c r="G43" s="84"/>
    </row>
    <row r="44" spans="1:8" ht="30">
      <c r="A44" s="340"/>
      <c r="B44" s="340"/>
      <c r="C44" s="355"/>
      <c r="D44" s="87" t="s">
        <v>277</v>
      </c>
      <c r="E44" s="86">
        <v>39900</v>
      </c>
      <c r="F44" s="85">
        <v>39817.5</v>
      </c>
      <c r="G44" s="84">
        <f>F44/E44%</f>
        <v>99.8</v>
      </c>
    </row>
    <row r="45" spans="1:8" ht="30">
      <c r="A45" s="340"/>
      <c r="B45" s="340"/>
      <c r="C45" s="355"/>
      <c r="D45" s="87" t="s">
        <v>276</v>
      </c>
      <c r="E45" s="86">
        <v>0</v>
      </c>
      <c r="F45" s="85"/>
      <c r="G45" s="84"/>
    </row>
    <row r="46" spans="1:8" ht="45">
      <c r="A46" s="340"/>
      <c r="B46" s="340"/>
      <c r="C46" s="355"/>
      <c r="D46" s="87" t="s">
        <v>275</v>
      </c>
      <c r="E46" s="86">
        <v>0</v>
      </c>
      <c r="F46" s="85"/>
      <c r="G46" s="84"/>
    </row>
    <row r="47" spans="1:8" s="88" customFormat="1" ht="30">
      <c r="A47" s="340"/>
      <c r="B47" s="340"/>
      <c r="C47" s="355"/>
      <c r="D47" s="87" t="s">
        <v>274</v>
      </c>
      <c r="E47" s="86">
        <v>0</v>
      </c>
      <c r="F47" s="85"/>
      <c r="G47" s="84"/>
    </row>
    <row r="48" spans="1:8">
      <c r="A48" s="341"/>
      <c r="B48" s="341"/>
      <c r="C48" s="355"/>
      <c r="D48" s="87" t="s">
        <v>273</v>
      </c>
      <c r="E48" s="86">
        <v>0</v>
      </c>
      <c r="F48" s="85"/>
      <c r="G48" s="84"/>
    </row>
    <row r="49" spans="1:7" ht="15" customHeight="1">
      <c r="A49" s="339" t="s">
        <v>12</v>
      </c>
      <c r="B49" s="339" t="s">
        <v>158</v>
      </c>
      <c r="C49" s="342" t="s">
        <v>281</v>
      </c>
      <c r="D49" s="87" t="s">
        <v>15</v>
      </c>
      <c r="E49" s="85">
        <f>E50</f>
        <v>383969</v>
      </c>
      <c r="F49" s="85">
        <f>F50</f>
        <v>462413</v>
      </c>
      <c r="G49" s="84">
        <f>F49/E49%</f>
        <v>120.4</v>
      </c>
    </row>
    <row r="50" spans="1:7">
      <c r="A50" s="340"/>
      <c r="B50" s="340"/>
      <c r="C50" s="343"/>
      <c r="D50" s="87" t="s">
        <v>280</v>
      </c>
      <c r="E50" s="86">
        <v>383969</v>
      </c>
      <c r="F50" s="85">
        <v>462413</v>
      </c>
      <c r="G50" s="84">
        <f>F50/E50%</f>
        <v>120.4</v>
      </c>
    </row>
    <row r="51" spans="1:7">
      <c r="A51" s="340"/>
      <c r="B51" s="340"/>
      <c r="C51" s="343"/>
      <c r="D51" s="87" t="s">
        <v>279</v>
      </c>
      <c r="E51" s="86">
        <v>0</v>
      </c>
      <c r="F51" s="85"/>
      <c r="G51" s="84"/>
    </row>
    <row r="52" spans="1:7">
      <c r="A52" s="340"/>
      <c r="B52" s="340"/>
      <c r="C52" s="343"/>
      <c r="D52" s="87" t="s">
        <v>278</v>
      </c>
      <c r="E52" s="86">
        <v>0</v>
      </c>
      <c r="F52" s="85"/>
      <c r="G52" s="84"/>
    </row>
    <row r="53" spans="1:7" ht="30">
      <c r="A53" s="340"/>
      <c r="B53" s="340"/>
      <c r="C53" s="343"/>
      <c r="D53" s="87" t="s">
        <v>277</v>
      </c>
      <c r="E53" s="86">
        <v>0</v>
      </c>
      <c r="F53" s="85"/>
      <c r="G53" s="84"/>
    </row>
    <row r="54" spans="1:7" ht="30">
      <c r="A54" s="340"/>
      <c r="B54" s="340"/>
      <c r="C54" s="343"/>
      <c r="D54" s="87" t="s">
        <v>276</v>
      </c>
      <c r="E54" s="86">
        <v>0</v>
      </c>
      <c r="F54" s="85"/>
      <c r="G54" s="84"/>
    </row>
    <row r="55" spans="1:7" ht="45">
      <c r="A55" s="340"/>
      <c r="B55" s="340"/>
      <c r="C55" s="343"/>
      <c r="D55" s="87" t="s">
        <v>275</v>
      </c>
      <c r="E55" s="86">
        <v>0</v>
      </c>
      <c r="F55" s="85"/>
      <c r="G55" s="84"/>
    </row>
    <row r="56" spans="1:7" ht="30">
      <c r="A56" s="340"/>
      <c r="B56" s="340"/>
      <c r="C56" s="343"/>
      <c r="D56" s="87" t="s">
        <v>274</v>
      </c>
      <c r="E56" s="86">
        <v>0</v>
      </c>
      <c r="F56" s="85"/>
      <c r="G56" s="84"/>
    </row>
    <row r="57" spans="1:7">
      <c r="A57" s="341"/>
      <c r="B57" s="341"/>
      <c r="C57" s="344"/>
      <c r="D57" s="87" t="s">
        <v>273</v>
      </c>
      <c r="E57" s="86">
        <v>0</v>
      </c>
      <c r="F57" s="85"/>
      <c r="G57" s="84"/>
    </row>
    <row r="58" spans="1:7">
      <c r="A58" s="83"/>
      <c r="B58" s="83"/>
      <c r="C58" s="82"/>
      <c r="D58" s="82"/>
      <c r="E58" s="81"/>
      <c r="F58" s="81"/>
    </row>
    <row r="59" spans="1:7">
      <c r="A59" s="356" t="s">
        <v>272</v>
      </c>
      <c r="B59" s="356"/>
      <c r="C59" s="356"/>
      <c r="D59" s="356"/>
      <c r="E59" s="356"/>
      <c r="F59" s="356"/>
      <c r="G59" s="356"/>
    </row>
    <row r="60" spans="1:7">
      <c r="A60" s="80"/>
      <c r="B60" s="80"/>
      <c r="C60" s="79"/>
      <c r="D60" s="79"/>
    </row>
    <row r="61" spans="1:7">
      <c r="A61" s="80"/>
      <c r="B61" s="80"/>
      <c r="C61" s="79"/>
      <c r="D61" s="79"/>
    </row>
    <row r="62" spans="1:7">
      <c r="A62" s="80"/>
      <c r="B62" s="80"/>
      <c r="C62" s="79"/>
      <c r="D62" s="79"/>
    </row>
    <row r="63" spans="1:7">
      <c r="A63" s="80"/>
      <c r="B63" s="80"/>
      <c r="C63" s="79"/>
      <c r="D63" s="79"/>
    </row>
    <row r="64" spans="1:7">
      <c r="A64" s="80"/>
      <c r="B64" s="80"/>
      <c r="C64" s="79"/>
      <c r="D64" s="79"/>
    </row>
    <row r="65" spans="1:7">
      <c r="A65" s="80"/>
      <c r="B65" s="80"/>
      <c r="C65" s="79"/>
      <c r="D65" s="79"/>
    </row>
    <row r="66" spans="1:7">
      <c r="A66" s="80"/>
      <c r="B66" s="80"/>
      <c r="C66" s="79"/>
      <c r="D66" s="79"/>
    </row>
    <row r="67" spans="1:7">
      <c r="A67" s="80"/>
      <c r="B67" s="80"/>
      <c r="C67" s="79"/>
      <c r="D67" s="79"/>
    </row>
    <row r="68" spans="1:7">
      <c r="A68" s="80"/>
      <c r="B68" s="80"/>
      <c r="C68" s="79"/>
      <c r="D68" s="79"/>
    </row>
    <row r="69" spans="1:7" s="76" customFormat="1">
      <c r="A69" s="80"/>
      <c r="B69" s="80"/>
      <c r="C69" s="79"/>
      <c r="D69" s="79"/>
      <c r="E69" s="78"/>
      <c r="F69" s="78"/>
      <c r="G69" s="77"/>
    </row>
    <row r="70" spans="1:7" s="76" customFormat="1">
      <c r="A70" s="80"/>
      <c r="B70" s="80"/>
      <c r="C70" s="79"/>
      <c r="D70" s="79"/>
      <c r="E70" s="78"/>
      <c r="F70" s="78"/>
      <c r="G70" s="77"/>
    </row>
    <row r="71" spans="1:7" s="76" customFormat="1">
      <c r="A71" s="80"/>
      <c r="B71" s="80"/>
      <c r="C71" s="79"/>
      <c r="D71" s="79"/>
      <c r="E71" s="78"/>
      <c r="F71" s="78"/>
      <c r="G71" s="77"/>
    </row>
    <row r="72" spans="1:7" s="76" customFormat="1">
      <c r="A72" s="80"/>
      <c r="B72" s="80"/>
      <c r="C72" s="79"/>
      <c r="D72" s="79"/>
      <c r="E72" s="78"/>
      <c r="F72" s="78"/>
      <c r="G72" s="77"/>
    </row>
    <row r="73" spans="1:7" s="76" customFormat="1">
      <c r="A73" s="80"/>
      <c r="B73" s="80"/>
      <c r="C73" s="79"/>
      <c r="D73" s="79"/>
      <c r="E73" s="78"/>
      <c r="F73" s="78"/>
      <c r="G73" s="77"/>
    </row>
    <row r="74" spans="1:7" s="76" customFormat="1">
      <c r="A74" s="80"/>
      <c r="B74" s="80"/>
      <c r="C74" s="79"/>
      <c r="D74" s="79"/>
      <c r="E74" s="78"/>
      <c r="F74" s="78"/>
      <c r="G74" s="77"/>
    </row>
    <row r="75" spans="1:7" s="76" customFormat="1">
      <c r="A75" s="80"/>
      <c r="B75" s="80"/>
      <c r="C75" s="79"/>
      <c r="D75" s="79"/>
      <c r="E75" s="78"/>
      <c r="F75" s="78"/>
      <c r="G75" s="77"/>
    </row>
    <row r="76" spans="1:7" s="76" customFormat="1">
      <c r="A76" s="80"/>
      <c r="B76" s="80"/>
      <c r="C76" s="79"/>
      <c r="D76" s="79"/>
      <c r="E76" s="78"/>
      <c r="F76" s="78"/>
      <c r="G76" s="77"/>
    </row>
    <row r="77" spans="1:7" s="76" customFormat="1">
      <c r="A77" s="80"/>
      <c r="B77" s="80"/>
      <c r="C77" s="79"/>
      <c r="D77" s="79"/>
      <c r="E77" s="78"/>
      <c r="F77" s="78"/>
      <c r="G77" s="77"/>
    </row>
    <row r="78" spans="1:7" s="76" customFormat="1">
      <c r="A78" s="80"/>
      <c r="B78" s="80"/>
      <c r="C78" s="79"/>
      <c r="D78" s="79"/>
      <c r="E78" s="78"/>
      <c r="F78" s="78"/>
      <c r="G78" s="77"/>
    </row>
    <row r="79" spans="1:7" s="76" customFormat="1">
      <c r="A79" s="80"/>
      <c r="B79" s="80"/>
      <c r="C79" s="79"/>
      <c r="D79" s="79"/>
      <c r="E79" s="78"/>
      <c r="F79" s="78"/>
      <c r="G79" s="77"/>
    </row>
    <row r="80" spans="1:7" s="76" customFormat="1">
      <c r="A80" s="80"/>
      <c r="B80" s="80"/>
      <c r="C80" s="79"/>
      <c r="D80" s="79"/>
      <c r="E80" s="78"/>
      <c r="F80" s="78"/>
      <c r="G80" s="77"/>
    </row>
    <row r="81" spans="1:7" s="76" customFormat="1">
      <c r="A81" s="80"/>
      <c r="B81" s="80"/>
      <c r="C81" s="79"/>
      <c r="D81" s="79"/>
      <c r="E81" s="78"/>
      <c r="F81" s="78"/>
      <c r="G81" s="77"/>
    </row>
    <row r="82" spans="1:7" s="76" customFormat="1">
      <c r="A82" s="80"/>
      <c r="B82" s="80"/>
      <c r="C82" s="79"/>
      <c r="D82" s="79"/>
      <c r="E82" s="78"/>
      <c r="F82" s="78"/>
      <c r="G82" s="77"/>
    </row>
    <row r="83" spans="1:7" s="76" customFormat="1">
      <c r="A83" s="80"/>
      <c r="B83" s="80"/>
      <c r="C83" s="79"/>
      <c r="D83" s="79"/>
      <c r="E83" s="78"/>
      <c r="F83" s="78"/>
      <c r="G83" s="77"/>
    </row>
    <row r="84" spans="1:7" s="76" customFormat="1">
      <c r="A84" s="80"/>
      <c r="B84" s="80"/>
      <c r="C84" s="79"/>
      <c r="D84" s="79"/>
      <c r="E84" s="78"/>
      <c r="F84" s="78"/>
      <c r="G84" s="77"/>
    </row>
    <row r="85" spans="1:7" s="76" customFormat="1">
      <c r="A85" s="80"/>
      <c r="B85" s="80"/>
      <c r="C85" s="79"/>
      <c r="D85" s="79"/>
      <c r="E85" s="78"/>
      <c r="F85" s="78"/>
      <c r="G85" s="77"/>
    </row>
    <row r="86" spans="1:7" s="76" customFormat="1">
      <c r="A86" s="80"/>
      <c r="B86" s="80"/>
      <c r="C86" s="79"/>
      <c r="D86" s="79"/>
      <c r="E86" s="78"/>
      <c r="F86" s="78"/>
      <c r="G86" s="77"/>
    </row>
    <row r="87" spans="1:7" s="76" customFormat="1">
      <c r="A87" s="80"/>
      <c r="B87" s="80"/>
      <c r="C87" s="79"/>
      <c r="D87" s="79"/>
      <c r="E87" s="78"/>
      <c r="F87" s="78"/>
      <c r="G87" s="77"/>
    </row>
    <row r="88" spans="1:7" s="76" customFormat="1">
      <c r="A88" s="80"/>
      <c r="B88" s="80"/>
      <c r="C88" s="79"/>
      <c r="D88" s="79"/>
      <c r="E88" s="78"/>
      <c r="F88" s="78"/>
      <c r="G88" s="77"/>
    </row>
    <row r="89" spans="1:7" s="76" customFormat="1">
      <c r="A89" s="80"/>
      <c r="B89" s="80"/>
      <c r="C89" s="79"/>
      <c r="D89" s="79"/>
      <c r="E89" s="78"/>
      <c r="F89" s="78"/>
      <c r="G89" s="77"/>
    </row>
    <row r="90" spans="1:7" s="76" customFormat="1">
      <c r="A90" s="80"/>
      <c r="B90" s="80"/>
      <c r="C90" s="79"/>
      <c r="D90" s="79"/>
      <c r="E90" s="78"/>
      <c r="F90" s="78"/>
      <c r="G90" s="77"/>
    </row>
    <row r="91" spans="1:7" s="76" customFormat="1">
      <c r="A91" s="80"/>
      <c r="B91" s="80"/>
      <c r="C91" s="79"/>
      <c r="D91" s="79"/>
      <c r="E91" s="78"/>
      <c r="F91" s="78"/>
      <c r="G91" s="77"/>
    </row>
    <row r="92" spans="1:7" s="76" customFormat="1">
      <c r="A92" s="80"/>
      <c r="B92" s="80"/>
      <c r="C92" s="79"/>
      <c r="D92" s="79"/>
      <c r="E92" s="78"/>
      <c r="F92" s="78"/>
      <c r="G92" s="77"/>
    </row>
    <row r="93" spans="1:7" s="76" customFormat="1">
      <c r="A93" s="80"/>
      <c r="B93" s="80"/>
      <c r="C93" s="79"/>
      <c r="D93" s="79"/>
      <c r="E93" s="78"/>
      <c r="F93" s="78"/>
      <c r="G93" s="77"/>
    </row>
    <row r="94" spans="1:7" s="76" customFormat="1">
      <c r="A94" s="80"/>
      <c r="B94" s="80"/>
      <c r="C94" s="79"/>
      <c r="D94" s="79"/>
      <c r="E94" s="78"/>
      <c r="F94" s="78"/>
      <c r="G94" s="77"/>
    </row>
    <row r="95" spans="1:7" s="76" customFormat="1">
      <c r="A95" s="80"/>
      <c r="B95" s="80"/>
      <c r="C95" s="79"/>
      <c r="D95" s="79"/>
      <c r="E95" s="78"/>
      <c r="F95" s="78"/>
      <c r="G95" s="77"/>
    </row>
    <row r="96" spans="1:7" s="76" customFormat="1">
      <c r="A96" s="80"/>
      <c r="B96" s="80"/>
      <c r="C96" s="79"/>
      <c r="D96" s="79"/>
      <c r="E96" s="78"/>
      <c r="F96" s="78"/>
      <c r="G96" s="77"/>
    </row>
    <row r="97" spans="1:7" s="76" customFormat="1">
      <c r="A97" s="80"/>
      <c r="B97" s="80"/>
      <c r="C97" s="79"/>
      <c r="D97" s="79"/>
      <c r="E97" s="78"/>
      <c r="F97" s="78"/>
      <c r="G97" s="77"/>
    </row>
    <row r="98" spans="1:7" s="76" customFormat="1">
      <c r="A98" s="80"/>
      <c r="B98" s="80"/>
      <c r="C98" s="79"/>
      <c r="D98" s="79"/>
      <c r="E98" s="78"/>
      <c r="F98" s="78"/>
      <c r="G98" s="77"/>
    </row>
    <row r="99" spans="1:7" s="76" customFormat="1">
      <c r="A99" s="80"/>
      <c r="B99" s="80"/>
      <c r="C99" s="79"/>
      <c r="D99" s="79"/>
      <c r="E99" s="78"/>
      <c r="F99" s="78"/>
      <c r="G99" s="77"/>
    </row>
    <row r="100" spans="1:7" s="76" customFormat="1">
      <c r="A100" s="80"/>
      <c r="B100" s="80"/>
      <c r="C100" s="79"/>
      <c r="D100" s="79"/>
      <c r="E100" s="78"/>
      <c r="F100" s="78"/>
      <c r="G100" s="77"/>
    </row>
    <row r="101" spans="1:7" s="76" customFormat="1">
      <c r="A101" s="80"/>
      <c r="B101" s="80"/>
      <c r="C101" s="79"/>
      <c r="D101" s="79"/>
      <c r="E101" s="78"/>
      <c r="F101" s="78"/>
      <c r="G101" s="77"/>
    </row>
    <row r="102" spans="1:7" s="76" customFormat="1">
      <c r="A102" s="80"/>
      <c r="B102" s="80"/>
      <c r="C102" s="79"/>
      <c r="D102" s="79"/>
      <c r="E102" s="78"/>
      <c r="F102" s="78"/>
      <c r="G102" s="77"/>
    </row>
    <row r="103" spans="1:7" s="76" customFormat="1">
      <c r="A103" s="80"/>
      <c r="B103" s="80"/>
      <c r="C103" s="79"/>
      <c r="D103" s="79"/>
      <c r="E103" s="78"/>
      <c r="F103" s="78"/>
      <c r="G103" s="77"/>
    </row>
    <row r="104" spans="1:7" s="76" customFormat="1">
      <c r="A104" s="80"/>
      <c r="B104" s="80"/>
      <c r="C104" s="79"/>
      <c r="D104" s="79"/>
      <c r="E104" s="78"/>
      <c r="F104" s="78"/>
      <c r="G104" s="77"/>
    </row>
    <row r="105" spans="1:7" s="76" customFormat="1">
      <c r="A105" s="80"/>
      <c r="B105" s="80"/>
      <c r="C105" s="79"/>
      <c r="D105" s="79"/>
      <c r="E105" s="78"/>
      <c r="F105" s="78"/>
      <c r="G105" s="77"/>
    </row>
    <row r="106" spans="1:7" s="76" customFormat="1">
      <c r="A106" s="80"/>
      <c r="B106" s="80"/>
      <c r="C106" s="79"/>
      <c r="D106" s="79"/>
      <c r="E106" s="78"/>
      <c r="F106" s="78"/>
      <c r="G106" s="77"/>
    </row>
    <row r="107" spans="1:7" s="76" customFormat="1">
      <c r="A107" s="80"/>
      <c r="B107" s="80"/>
      <c r="C107" s="79"/>
      <c r="D107" s="79"/>
      <c r="E107" s="78"/>
      <c r="F107" s="78"/>
      <c r="G107" s="77"/>
    </row>
    <row r="108" spans="1:7" s="76" customFormat="1">
      <c r="A108" s="80"/>
      <c r="B108" s="80"/>
      <c r="C108" s="79"/>
      <c r="D108" s="79"/>
      <c r="E108" s="78"/>
      <c r="F108" s="78"/>
      <c r="G108" s="77"/>
    </row>
    <row r="109" spans="1:7" s="76" customFormat="1">
      <c r="A109" s="80"/>
      <c r="B109" s="80"/>
      <c r="C109" s="79"/>
      <c r="D109" s="79"/>
      <c r="E109" s="78"/>
      <c r="F109" s="78"/>
      <c r="G109" s="77"/>
    </row>
    <row r="110" spans="1:7" s="76" customFormat="1">
      <c r="A110" s="80"/>
      <c r="B110" s="80"/>
      <c r="C110" s="79"/>
      <c r="D110" s="79"/>
      <c r="E110" s="78"/>
      <c r="F110" s="78"/>
      <c r="G110" s="77"/>
    </row>
    <row r="111" spans="1:7" s="76" customFormat="1">
      <c r="A111" s="80"/>
      <c r="B111" s="80"/>
      <c r="C111" s="79"/>
      <c r="D111" s="79"/>
      <c r="E111" s="78"/>
      <c r="F111" s="78"/>
      <c r="G111" s="77"/>
    </row>
    <row r="112" spans="1:7" s="76" customFormat="1">
      <c r="A112" s="80"/>
      <c r="B112" s="80"/>
      <c r="C112" s="79"/>
      <c r="D112" s="79"/>
      <c r="E112" s="78"/>
      <c r="F112" s="78"/>
      <c r="G112" s="77"/>
    </row>
    <row r="113" spans="1:7" s="76" customFormat="1">
      <c r="A113" s="80"/>
      <c r="B113" s="80"/>
      <c r="C113" s="79"/>
      <c r="D113" s="79"/>
      <c r="E113" s="78"/>
      <c r="F113" s="78"/>
      <c r="G113" s="77"/>
    </row>
    <row r="114" spans="1:7" s="76" customFormat="1">
      <c r="A114" s="80"/>
      <c r="B114" s="80"/>
      <c r="C114" s="79"/>
      <c r="D114" s="79"/>
      <c r="E114" s="78"/>
      <c r="F114" s="78"/>
      <c r="G114" s="77"/>
    </row>
    <row r="115" spans="1:7" s="76" customFormat="1">
      <c r="A115" s="80"/>
      <c r="B115" s="80"/>
      <c r="C115" s="79"/>
      <c r="D115" s="79"/>
      <c r="E115" s="78"/>
      <c r="F115" s="78"/>
      <c r="G115" s="77"/>
    </row>
    <row r="116" spans="1:7" s="76" customFormat="1">
      <c r="A116" s="80"/>
      <c r="B116" s="80"/>
      <c r="C116" s="79"/>
      <c r="D116" s="79"/>
      <c r="E116" s="78"/>
      <c r="F116" s="78"/>
      <c r="G116" s="77"/>
    </row>
    <row r="117" spans="1:7" s="76" customFormat="1">
      <c r="A117" s="80"/>
      <c r="B117" s="80"/>
      <c r="C117" s="79"/>
      <c r="D117" s="79"/>
      <c r="E117" s="78"/>
      <c r="F117" s="78"/>
      <c r="G117" s="77"/>
    </row>
    <row r="118" spans="1:7" s="76" customFormat="1">
      <c r="A118" s="80"/>
      <c r="B118" s="80"/>
      <c r="C118" s="79"/>
      <c r="D118" s="79"/>
      <c r="E118" s="78"/>
      <c r="F118" s="78"/>
      <c r="G118" s="77"/>
    </row>
    <row r="119" spans="1:7" s="76" customFormat="1">
      <c r="A119" s="80"/>
      <c r="B119" s="80"/>
      <c r="C119" s="79"/>
      <c r="D119" s="79"/>
      <c r="E119" s="78"/>
      <c r="F119" s="78"/>
      <c r="G119" s="77"/>
    </row>
    <row r="120" spans="1:7" s="76" customFormat="1">
      <c r="A120" s="80"/>
      <c r="B120" s="80"/>
      <c r="C120" s="79"/>
      <c r="D120" s="79"/>
      <c r="E120" s="78"/>
      <c r="F120" s="78"/>
      <c r="G120" s="77"/>
    </row>
    <row r="121" spans="1:7" s="76" customFormat="1">
      <c r="A121" s="80"/>
      <c r="B121" s="80"/>
      <c r="C121" s="79"/>
      <c r="D121" s="79"/>
      <c r="E121" s="78"/>
      <c r="F121" s="78"/>
      <c r="G121" s="77"/>
    </row>
    <row r="122" spans="1:7" s="76" customFormat="1">
      <c r="A122" s="80"/>
      <c r="B122" s="80"/>
      <c r="C122" s="79"/>
      <c r="D122" s="79"/>
      <c r="E122" s="78"/>
      <c r="F122" s="78"/>
      <c r="G122" s="77"/>
    </row>
    <row r="123" spans="1:7" s="76" customFormat="1">
      <c r="A123" s="80"/>
      <c r="B123" s="80"/>
      <c r="C123" s="79"/>
      <c r="D123" s="79"/>
      <c r="E123" s="78"/>
      <c r="F123" s="78"/>
      <c r="G123" s="77"/>
    </row>
    <row r="124" spans="1:7" s="76" customFormat="1">
      <c r="A124" s="80"/>
      <c r="B124" s="80"/>
      <c r="C124" s="79"/>
      <c r="D124" s="79"/>
      <c r="E124" s="78"/>
      <c r="F124" s="78"/>
      <c r="G124" s="77"/>
    </row>
    <row r="125" spans="1:7" s="76" customFormat="1">
      <c r="A125" s="80"/>
      <c r="B125" s="80"/>
      <c r="C125" s="79"/>
      <c r="D125" s="79"/>
      <c r="E125" s="78"/>
      <c r="F125" s="78"/>
      <c r="G125" s="77"/>
    </row>
    <row r="126" spans="1:7" s="76" customFormat="1">
      <c r="A126" s="80"/>
      <c r="B126" s="80"/>
      <c r="C126" s="79"/>
      <c r="D126" s="79"/>
      <c r="E126" s="78"/>
      <c r="F126" s="78"/>
      <c r="G126" s="77"/>
    </row>
    <row r="127" spans="1:7" s="76" customFormat="1">
      <c r="A127" s="80"/>
      <c r="B127" s="80"/>
      <c r="C127" s="79"/>
      <c r="D127" s="79"/>
      <c r="E127" s="78"/>
      <c r="F127" s="78"/>
      <c r="G127" s="77"/>
    </row>
    <row r="128" spans="1:7" s="76" customFormat="1">
      <c r="A128" s="80"/>
      <c r="B128" s="80"/>
      <c r="C128" s="79"/>
      <c r="D128" s="79"/>
      <c r="E128" s="78"/>
      <c r="F128" s="78"/>
      <c r="G128" s="77"/>
    </row>
    <row r="129" spans="1:7" s="76" customFormat="1">
      <c r="A129" s="80"/>
      <c r="B129" s="80"/>
      <c r="C129" s="79"/>
      <c r="D129" s="79"/>
      <c r="E129" s="78"/>
      <c r="F129" s="78"/>
      <c r="G129" s="77"/>
    </row>
    <row r="130" spans="1:7" s="76" customFormat="1">
      <c r="A130" s="80"/>
      <c r="B130" s="80"/>
      <c r="C130" s="79"/>
      <c r="D130" s="79"/>
      <c r="E130" s="78"/>
      <c r="F130" s="78"/>
      <c r="G130" s="77"/>
    </row>
    <row r="131" spans="1:7" s="76" customFormat="1">
      <c r="A131" s="80"/>
      <c r="B131" s="80"/>
      <c r="C131" s="79"/>
      <c r="D131" s="79"/>
      <c r="E131" s="78"/>
      <c r="F131" s="78"/>
      <c r="G131" s="77"/>
    </row>
    <row r="132" spans="1:7" s="76" customFormat="1">
      <c r="A132" s="80"/>
      <c r="B132" s="80"/>
      <c r="C132" s="79"/>
      <c r="D132" s="79"/>
      <c r="E132" s="78"/>
      <c r="F132" s="78"/>
      <c r="G132" s="77"/>
    </row>
    <row r="133" spans="1:7" s="76" customFormat="1">
      <c r="A133" s="80"/>
      <c r="B133" s="80"/>
      <c r="C133" s="79"/>
      <c r="D133" s="79"/>
      <c r="E133" s="78"/>
      <c r="F133" s="78"/>
      <c r="G133" s="77"/>
    </row>
    <row r="134" spans="1:7" s="76" customFormat="1">
      <c r="A134" s="80"/>
      <c r="B134" s="80"/>
      <c r="C134" s="79"/>
      <c r="D134" s="79"/>
      <c r="E134" s="78"/>
      <c r="F134" s="78"/>
      <c r="G134" s="77"/>
    </row>
    <row r="135" spans="1:7" s="76" customFormat="1">
      <c r="A135" s="80"/>
      <c r="B135" s="80"/>
      <c r="C135" s="79"/>
      <c r="D135" s="79"/>
      <c r="E135" s="78"/>
      <c r="F135" s="78"/>
      <c r="G135" s="77"/>
    </row>
    <row r="136" spans="1:7" s="76" customFormat="1">
      <c r="A136" s="80"/>
      <c r="B136" s="80"/>
      <c r="C136" s="79"/>
      <c r="D136" s="79"/>
      <c r="E136" s="78"/>
      <c r="F136" s="78"/>
      <c r="G136" s="77"/>
    </row>
    <row r="137" spans="1:7" s="76" customFormat="1">
      <c r="A137" s="80"/>
      <c r="B137" s="80"/>
      <c r="C137" s="79"/>
      <c r="D137" s="79"/>
      <c r="E137" s="78"/>
      <c r="F137" s="78"/>
      <c r="G137" s="77"/>
    </row>
    <row r="138" spans="1:7" s="76" customFormat="1">
      <c r="A138" s="80"/>
      <c r="B138" s="80"/>
      <c r="C138" s="79"/>
      <c r="D138" s="79"/>
      <c r="E138" s="78"/>
      <c r="F138" s="78"/>
      <c r="G138" s="77"/>
    </row>
    <row r="139" spans="1:7" s="76" customFormat="1">
      <c r="A139" s="80"/>
      <c r="B139" s="80"/>
      <c r="C139" s="79"/>
      <c r="D139" s="79"/>
      <c r="E139" s="78"/>
      <c r="F139" s="78"/>
      <c r="G139" s="77"/>
    </row>
    <row r="140" spans="1:7" s="76" customFormat="1">
      <c r="A140" s="80"/>
      <c r="B140" s="80"/>
      <c r="C140" s="79"/>
      <c r="D140" s="79"/>
      <c r="E140" s="78"/>
      <c r="F140" s="78"/>
      <c r="G140" s="77"/>
    </row>
    <row r="141" spans="1:7" s="76" customFormat="1">
      <c r="A141" s="80"/>
      <c r="B141" s="80"/>
      <c r="C141" s="80"/>
      <c r="D141" s="79"/>
      <c r="E141" s="78"/>
      <c r="F141" s="78"/>
      <c r="G141" s="77"/>
    </row>
    <row r="142" spans="1:7" s="76" customFormat="1">
      <c r="A142" s="80"/>
      <c r="B142" s="80"/>
      <c r="C142" s="80"/>
      <c r="D142" s="79"/>
      <c r="E142" s="78"/>
      <c r="F142" s="78"/>
      <c r="G142" s="77"/>
    </row>
    <row r="143" spans="1:7" s="76" customFormat="1">
      <c r="A143" s="80"/>
      <c r="B143" s="80"/>
      <c r="C143" s="80"/>
      <c r="D143" s="79"/>
      <c r="E143" s="78"/>
      <c r="F143" s="78"/>
      <c r="G143" s="77"/>
    </row>
    <row r="144" spans="1:7" s="76" customFormat="1">
      <c r="A144" s="80"/>
      <c r="B144" s="80"/>
      <c r="C144" s="80"/>
      <c r="D144" s="79"/>
      <c r="E144" s="78"/>
      <c r="F144" s="78"/>
      <c r="G144" s="77"/>
    </row>
    <row r="145" spans="1:7" s="76" customFormat="1">
      <c r="A145" s="80"/>
      <c r="B145" s="80"/>
      <c r="C145" s="80"/>
      <c r="D145" s="79"/>
      <c r="E145" s="78"/>
      <c r="F145" s="78"/>
      <c r="G145" s="77"/>
    </row>
    <row r="146" spans="1:7" s="76" customFormat="1">
      <c r="A146" s="80"/>
      <c r="B146" s="80"/>
      <c r="C146" s="80"/>
      <c r="D146" s="79"/>
      <c r="E146" s="78"/>
      <c r="F146" s="78"/>
      <c r="G146" s="77"/>
    </row>
    <row r="147" spans="1:7" s="76" customFormat="1">
      <c r="A147" s="80"/>
      <c r="B147" s="80"/>
      <c r="C147" s="80"/>
      <c r="D147" s="79"/>
      <c r="E147" s="78"/>
      <c r="F147" s="78"/>
      <c r="G147" s="77"/>
    </row>
    <row r="148" spans="1:7" s="76" customFormat="1">
      <c r="A148" s="80"/>
      <c r="B148" s="80"/>
      <c r="C148" s="80"/>
      <c r="D148" s="79"/>
      <c r="E148" s="78"/>
      <c r="F148" s="78"/>
      <c r="G148" s="77"/>
    </row>
    <row r="149" spans="1:7" s="76" customFormat="1">
      <c r="A149" s="80"/>
      <c r="B149" s="80"/>
      <c r="C149" s="80"/>
      <c r="D149" s="79"/>
      <c r="E149" s="78"/>
      <c r="F149" s="78"/>
      <c r="G149" s="77"/>
    </row>
    <row r="150" spans="1:7" s="76" customFormat="1">
      <c r="A150" s="80"/>
      <c r="B150" s="80"/>
      <c r="C150" s="80"/>
      <c r="D150" s="79"/>
      <c r="E150" s="78"/>
      <c r="F150" s="78"/>
      <c r="G150" s="77"/>
    </row>
    <row r="151" spans="1:7" s="76" customFormat="1">
      <c r="A151" s="80"/>
      <c r="B151" s="80"/>
      <c r="C151" s="80"/>
      <c r="D151" s="79"/>
      <c r="E151" s="78"/>
      <c r="F151" s="78"/>
      <c r="G151" s="77"/>
    </row>
    <row r="152" spans="1:7" s="76" customFormat="1">
      <c r="A152" s="80"/>
      <c r="B152" s="80"/>
      <c r="C152" s="80"/>
      <c r="D152" s="79"/>
      <c r="E152" s="78"/>
      <c r="F152" s="78"/>
      <c r="G152" s="77"/>
    </row>
    <row r="153" spans="1:7" s="76" customFormat="1">
      <c r="A153" s="73"/>
      <c r="B153" s="73"/>
      <c r="C153" s="73"/>
      <c r="D153" s="74"/>
      <c r="E153" s="78"/>
      <c r="F153" s="78"/>
      <c r="G153" s="77"/>
    </row>
    <row r="154" spans="1:7" s="76" customFormat="1">
      <c r="A154" s="73"/>
      <c r="B154" s="73"/>
      <c r="C154" s="73"/>
      <c r="D154" s="74"/>
      <c r="E154" s="78"/>
      <c r="F154" s="78"/>
      <c r="G154" s="77"/>
    </row>
    <row r="155" spans="1:7" s="76" customFormat="1">
      <c r="A155" s="73"/>
      <c r="B155" s="73"/>
      <c r="C155" s="73"/>
      <c r="D155" s="74"/>
      <c r="E155" s="78"/>
      <c r="F155" s="78"/>
      <c r="G155" s="77"/>
    </row>
    <row r="156" spans="1:7" s="76" customFormat="1">
      <c r="A156" s="73"/>
      <c r="B156" s="73"/>
      <c r="C156" s="73"/>
      <c r="D156" s="74"/>
      <c r="E156" s="78"/>
      <c r="F156" s="78"/>
      <c r="G156" s="77"/>
    </row>
    <row r="157" spans="1:7" s="76" customFormat="1">
      <c r="A157" s="73"/>
      <c r="B157" s="73"/>
      <c r="C157" s="73"/>
      <c r="D157" s="74"/>
      <c r="E157" s="78"/>
      <c r="F157" s="78"/>
      <c r="G157" s="77"/>
    </row>
    <row r="158" spans="1:7" s="76" customFormat="1">
      <c r="A158" s="73"/>
      <c r="B158" s="73"/>
      <c r="C158" s="73"/>
      <c r="D158" s="74"/>
      <c r="E158" s="78"/>
      <c r="F158" s="78"/>
      <c r="G158" s="77"/>
    </row>
    <row r="159" spans="1:7" s="76" customFormat="1">
      <c r="A159" s="73"/>
      <c r="B159" s="73"/>
      <c r="C159" s="73"/>
      <c r="D159" s="74"/>
      <c r="E159" s="78"/>
      <c r="F159" s="78"/>
      <c r="G159" s="77"/>
    </row>
    <row r="160" spans="1:7" s="76" customFormat="1">
      <c r="A160" s="73"/>
      <c r="B160" s="73"/>
      <c r="C160" s="73"/>
      <c r="D160" s="74"/>
      <c r="E160" s="78"/>
      <c r="F160" s="78"/>
      <c r="G160" s="77"/>
    </row>
    <row r="161" spans="1:7" s="76" customFormat="1">
      <c r="A161" s="73"/>
      <c r="B161" s="73"/>
      <c r="C161" s="73"/>
      <c r="D161" s="74"/>
      <c r="E161" s="78"/>
      <c r="F161" s="78"/>
      <c r="G161" s="77"/>
    </row>
    <row r="162" spans="1:7" s="76" customFormat="1">
      <c r="A162" s="73"/>
      <c r="B162" s="73"/>
      <c r="C162" s="73"/>
      <c r="D162" s="74"/>
      <c r="E162" s="78"/>
      <c r="F162" s="78"/>
      <c r="G162" s="77"/>
    </row>
    <row r="163" spans="1:7" s="76" customFormat="1">
      <c r="A163" s="73"/>
      <c r="B163" s="73"/>
      <c r="C163" s="73"/>
      <c r="D163" s="74"/>
      <c r="E163" s="78"/>
      <c r="F163" s="78"/>
      <c r="G163" s="77"/>
    </row>
    <row r="164" spans="1:7" s="76" customFormat="1">
      <c r="A164" s="73"/>
      <c r="B164" s="73"/>
      <c r="C164" s="73"/>
      <c r="D164" s="74"/>
      <c r="E164" s="78"/>
      <c r="F164" s="78"/>
      <c r="G164" s="77"/>
    </row>
    <row r="165" spans="1:7" s="76" customFormat="1">
      <c r="A165" s="73"/>
      <c r="B165" s="73"/>
      <c r="C165" s="73"/>
      <c r="D165" s="74"/>
      <c r="E165" s="78"/>
      <c r="F165" s="78"/>
      <c r="G165" s="77"/>
    </row>
    <row r="166" spans="1:7" s="76" customFormat="1">
      <c r="A166" s="73"/>
      <c r="B166" s="73"/>
      <c r="C166" s="73"/>
      <c r="D166" s="74"/>
      <c r="E166" s="78"/>
      <c r="F166" s="78"/>
      <c r="G166" s="77"/>
    </row>
    <row r="167" spans="1:7" s="76" customFormat="1">
      <c r="A167" s="73"/>
      <c r="B167" s="73"/>
      <c r="C167" s="73"/>
      <c r="D167" s="74"/>
      <c r="E167" s="78"/>
      <c r="F167" s="78"/>
      <c r="G167" s="77"/>
    </row>
    <row r="168" spans="1:7" s="76" customFormat="1">
      <c r="A168" s="73"/>
      <c r="B168" s="73"/>
      <c r="C168" s="73"/>
      <c r="D168" s="74"/>
      <c r="E168" s="78"/>
      <c r="F168" s="78"/>
      <c r="G168" s="77"/>
    </row>
    <row r="169" spans="1:7" s="76" customFormat="1">
      <c r="A169" s="73"/>
      <c r="B169" s="73"/>
      <c r="C169" s="73"/>
      <c r="D169" s="74"/>
      <c r="E169" s="78"/>
      <c r="F169" s="78"/>
      <c r="G169" s="77"/>
    </row>
    <row r="170" spans="1:7" s="76" customFormat="1">
      <c r="A170" s="73"/>
      <c r="B170" s="73"/>
      <c r="C170" s="73"/>
      <c r="D170" s="74"/>
      <c r="E170" s="78"/>
      <c r="F170" s="78"/>
      <c r="G170" s="77"/>
    </row>
    <row r="171" spans="1:7" s="76" customFormat="1">
      <c r="A171" s="73"/>
      <c r="B171" s="73"/>
      <c r="C171" s="73"/>
      <c r="D171" s="74"/>
      <c r="E171" s="78"/>
      <c r="F171" s="78"/>
      <c r="G171" s="77"/>
    </row>
    <row r="172" spans="1:7" s="76" customFormat="1">
      <c r="A172" s="73"/>
      <c r="B172" s="73"/>
      <c r="C172" s="73"/>
      <c r="D172" s="74"/>
      <c r="E172" s="78"/>
      <c r="F172" s="78"/>
      <c r="G172" s="77"/>
    </row>
    <row r="173" spans="1:7" s="76" customFormat="1">
      <c r="A173" s="73"/>
      <c r="B173" s="73"/>
      <c r="C173" s="73"/>
      <c r="D173" s="74"/>
      <c r="E173" s="78"/>
      <c r="F173" s="78"/>
      <c r="G173" s="77"/>
    </row>
    <row r="174" spans="1:7" s="76" customFormat="1">
      <c r="A174" s="73"/>
      <c r="B174" s="73"/>
      <c r="C174" s="73"/>
      <c r="D174" s="74"/>
      <c r="E174" s="78"/>
      <c r="F174" s="78"/>
      <c r="G174" s="77"/>
    </row>
    <row r="175" spans="1:7" s="76" customFormat="1">
      <c r="A175" s="73"/>
      <c r="B175" s="73"/>
      <c r="C175" s="73"/>
      <c r="D175" s="74"/>
      <c r="E175" s="78"/>
      <c r="F175" s="78"/>
      <c r="G175" s="77"/>
    </row>
    <row r="176" spans="1:7" s="76" customFormat="1">
      <c r="A176" s="73"/>
      <c r="B176" s="73"/>
      <c r="C176" s="73"/>
      <c r="D176" s="74"/>
      <c r="E176" s="78"/>
      <c r="F176" s="78"/>
      <c r="G176" s="77"/>
    </row>
    <row r="177" spans="1:7" s="76" customFormat="1">
      <c r="A177" s="73"/>
      <c r="B177" s="73"/>
      <c r="C177" s="73"/>
      <c r="D177" s="74"/>
      <c r="E177" s="78"/>
      <c r="F177" s="78"/>
      <c r="G177" s="77"/>
    </row>
    <row r="178" spans="1:7" s="76" customFormat="1">
      <c r="A178" s="73"/>
      <c r="B178" s="73"/>
      <c r="C178" s="73"/>
      <c r="D178" s="74"/>
      <c r="E178" s="78"/>
      <c r="F178" s="78"/>
      <c r="G178" s="77"/>
    </row>
    <row r="179" spans="1:7" s="76" customFormat="1">
      <c r="A179" s="73"/>
      <c r="B179" s="73"/>
      <c r="C179" s="73"/>
      <c r="D179" s="74"/>
      <c r="E179" s="78"/>
      <c r="F179" s="78"/>
      <c r="G179" s="77"/>
    </row>
    <row r="180" spans="1:7" s="76" customFormat="1">
      <c r="A180" s="73"/>
      <c r="B180" s="73"/>
      <c r="C180" s="73"/>
      <c r="D180" s="74"/>
      <c r="E180" s="78"/>
      <c r="F180" s="78"/>
      <c r="G180" s="77"/>
    </row>
    <row r="181" spans="1:7" s="76" customFormat="1">
      <c r="A181" s="73"/>
      <c r="B181" s="73"/>
      <c r="C181" s="73"/>
      <c r="D181" s="74"/>
      <c r="E181" s="78"/>
      <c r="F181" s="78"/>
      <c r="G181" s="77"/>
    </row>
    <row r="182" spans="1:7" s="76" customFormat="1">
      <c r="A182" s="73"/>
      <c r="B182" s="73"/>
      <c r="C182" s="73"/>
      <c r="D182" s="74"/>
      <c r="E182" s="78"/>
      <c r="F182" s="78"/>
      <c r="G182" s="77"/>
    </row>
    <row r="183" spans="1:7" s="76" customFormat="1">
      <c r="A183" s="73"/>
      <c r="B183" s="73"/>
      <c r="C183" s="73"/>
      <c r="D183" s="74"/>
      <c r="E183" s="78"/>
      <c r="F183" s="78"/>
      <c r="G183" s="77"/>
    </row>
    <row r="184" spans="1:7" s="76" customFormat="1">
      <c r="A184" s="73"/>
      <c r="B184" s="73"/>
      <c r="C184" s="73"/>
      <c r="D184" s="74"/>
      <c r="E184" s="78"/>
      <c r="F184" s="78"/>
      <c r="G184" s="77"/>
    </row>
    <row r="185" spans="1:7" s="76" customFormat="1">
      <c r="A185" s="73"/>
      <c r="B185" s="73"/>
      <c r="C185" s="73"/>
      <c r="D185" s="74"/>
      <c r="E185" s="78"/>
      <c r="F185" s="78"/>
      <c r="G185" s="77"/>
    </row>
    <row r="186" spans="1:7" s="76" customFormat="1">
      <c r="A186" s="73"/>
      <c r="B186" s="73"/>
      <c r="C186" s="73"/>
      <c r="D186" s="74"/>
      <c r="E186" s="78"/>
      <c r="F186" s="78"/>
      <c r="G186" s="77"/>
    </row>
    <row r="187" spans="1:7" s="76" customFormat="1">
      <c r="A187" s="73"/>
      <c r="B187" s="73"/>
      <c r="C187" s="73"/>
      <c r="D187" s="74"/>
      <c r="E187" s="78"/>
      <c r="F187" s="78"/>
      <c r="G187" s="77"/>
    </row>
    <row r="188" spans="1:7" s="76" customFormat="1">
      <c r="A188" s="73"/>
      <c r="B188" s="73"/>
      <c r="C188" s="73"/>
      <c r="D188" s="74"/>
      <c r="E188" s="78"/>
      <c r="F188" s="78"/>
      <c r="G188" s="77"/>
    </row>
    <row r="189" spans="1:7" s="76" customFormat="1">
      <c r="A189" s="73"/>
      <c r="B189" s="73"/>
      <c r="C189" s="73"/>
      <c r="D189" s="74"/>
      <c r="E189" s="78"/>
      <c r="F189" s="78"/>
      <c r="G189" s="77"/>
    </row>
    <row r="190" spans="1:7" s="76" customFormat="1">
      <c r="A190" s="73"/>
      <c r="B190" s="73"/>
      <c r="C190" s="73"/>
      <c r="D190" s="74"/>
      <c r="E190" s="78"/>
      <c r="F190" s="78"/>
      <c r="G190" s="77"/>
    </row>
    <row r="191" spans="1:7" s="76" customFormat="1">
      <c r="A191" s="73"/>
      <c r="B191" s="73"/>
      <c r="C191" s="73"/>
      <c r="D191" s="74"/>
      <c r="E191" s="78"/>
      <c r="F191" s="78"/>
      <c r="G191" s="77"/>
    </row>
    <row r="192" spans="1:7" s="76" customFormat="1">
      <c r="A192" s="73"/>
      <c r="B192" s="73"/>
      <c r="C192" s="73"/>
      <c r="D192" s="74"/>
      <c r="E192" s="78"/>
      <c r="F192" s="78"/>
      <c r="G192" s="77"/>
    </row>
    <row r="193" spans="1:7" s="76" customFormat="1">
      <c r="A193" s="73"/>
      <c r="B193" s="73"/>
      <c r="C193" s="73"/>
      <c r="D193" s="74"/>
      <c r="E193" s="78"/>
      <c r="F193" s="78"/>
      <c r="G193" s="77"/>
    </row>
    <row r="194" spans="1:7" s="76" customFormat="1">
      <c r="A194" s="73"/>
      <c r="B194" s="73"/>
      <c r="C194" s="73"/>
      <c r="D194" s="74"/>
      <c r="E194" s="78"/>
      <c r="F194" s="78"/>
      <c r="G194" s="77"/>
    </row>
    <row r="195" spans="1:7" s="76" customFormat="1">
      <c r="A195" s="73"/>
      <c r="B195" s="73"/>
      <c r="C195" s="73"/>
      <c r="D195" s="74"/>
      <c r="E195" s="78"/>
      <c r="F195" s="78"/>
      <c r="G195" s="77"/>
    </row>
    <row r="196" spans="1:7" s="76" customFormat="1">
      <c r="A196" s="73"/>
      <c r="B196" s="73"/>
      <c r="C196" s="73"/>
      <c r="D196" s="74"/>
      <c r="E196" s="78"/>
      <c r="F196" s="78"/>
      <c r="G196" s="77"/>
    </row>
    <row r="197" spans="1:7" s="76" customFormat="1">
      <c r="A197" s="73"/>
      <c r="B197" s="73"/>
      <c r="C197" s="73"/>
      <c r="D197" s="74"/>
      <c r="E197" s="78"/>
      <c r="F197" s="78"/>
      <c r="G197" s="77"/>
    </row>
    <row r="198" spans="1:7" s="76" customFormat="1">
      <c r="A198" s="73"/>
      <c r="B198" s="73"/>
      <c r="C198" s="73"/>
      <c r="D198" s="74"/>
      <c r="E198" s="78"/>
      <c r="F198" s="78"/>
      <c r="G198" s="77"/>
    </row>
    <row r="199" spans="1:7" s="76" customFormat="1">
      <c r="A199" s="73"/>
      <c r="B199" s="73"/>
      <c r="C199" s="73"/>
      <c r="D199" s="74"/>
      <c r="E199" s="78"/>
      <c r="F199" s="78"/>
      <c r="G199" s="77"/>
    </row>
    <row r="200" spans="1:7" s="76" customFormat="1">
      <c r="A200" s="73"/>
      <c r="B200" s="73"/>
      <c r="C200" s="73"/>
      <c r="D200" s="74"/>
      <c r="E200" s="78"/>
      <c r="F200" s="78"/>
      <c r="G200" s="77"/>
    </row>
    <row r="201" spans="1:7" s="76" customFormat="1">
      <c r="A201" s="73"/>
      <c r="B201" s="73"/>
      <c r="C201" s="73"/>
      <c r="D201" s="74"/>
      <c r="E201" s="78"/>
      <c r="F201" s="78"/>
      <c r="G201" s="77"/>
    </row>
    <row r="202" spans="1:7" s="76" customFormat="1">
      <c r="A202" s="73"/>
      <c r="B202" s="73"/>
      <c r="C202" s="73"/>
      <c r="D202" s="74"/>
      <c r="E202" s="78"/>
      <c r="F202" s="78"/>
      <c r="G202" s="77"/>
    </row>
    <row r="203" spans="1:7" s="76" customFormat="1">
      <c r="A203" s="73"/>
      <c r="B203" s="73"/>
      <c r="C203" s="73"/>
      <c r="D203" s="74"/>
      <c r="E203" s="78"/>
      <c r="F203" s="78"/>
      <c r="G203" s="77"/>
    </row>
    <row r="204" spans="1:7" s="76" customFormat="1">
      <c r="A204" s="73"/>
      <c r="B204" s="73"/>
      <c r="C204" s="73"/>
      <c r="D204" s="74"/>
      <c r="E204" s="78"/>
      <c r="F204" s="78"/>
      <c r="G204" s="77"/>
    </row>
    <row r="205" spans="1:7" s="76" customFormat="1">
      <c r="A205" s="73"/>
      <c r="B205" s="73"/>
      <c r="C205" s="73"/>
      <c r="D205" s="74"/>
      <c r="E205" s="78"/>
      <c r="F205" s="78"/>
      <c r="G205" s="77"/>
    </row>
    <row r="206" spans="1:7" s="76" customFormat="1">
      <c r="A206" s="73"/>
      <c r="B206" s="73"/>
      <c r="C206" s="73"/>
      <c r="D206" s="74"/>
      <c r="E206" s="78"/>
      <c r="F206" s="78"/>
      <c r="G206" s="77"/>
    </row>
    <row r="207" spans="1:7" s="76" customFormat="1">
      <c r="A207" s="73"/>
      <c r="B207" s="73"/>
      <c r="C207" s="73"/>
      <c r="D207" s="74"/>
      <c r="E207" s="78"/>
      <c r="F207" s="78"/>
      <c r="G207" s="77"/>
    </row>
    <row r="208" spans="1:7" s="76" customFormat="1">
      <c r="A208" s="73"/>
      <c r="B208" s="73"/>
      <c r="C208" s="73"/>
      <c r="D208" s="74"/>
      <c r="E208" s="78"/>
      <c r="F208" s="78"/>
      <c r="G208" s="77"/>
    </row>
    <row r="209" spans="1:7" s="76" customFormat="1">
      <c r="A209" s="73"/>
      <c r="B209" s="73"/>
      <c r="C209" s="73"/>
      <c r="D209" s="74"/>
      <c r="E209" s="78"/>
      <c r="F209" s="78"/>
      <c r="G209" s="77"/>
    </row>
    <row r="210" spans="1:7" s="76" customFormat="1">
      <c r="A210" s="73"/>
      <c r="B210" s="73"/>
      <c r="C210" s="73"/>
      <c r="D210" s="74"/>
      <c r="E210" s="78"/>
      <c r="F210" s="78"/>
      <c r="G210" s="77"/>
    </row>
    <row r="211" spans="1:7" s="76" customFormat="1">
      <c r="A211" s="73"/>
      <c r="B211" s="73"/>
      <c r="C211" s="73"/>
      <c r="D211" s="74"/>
      <c r="E211" s="78"/>
      <c r="F211" s="78"/>
      <c r="G211" s="77"/>
    </row>
    <row r="212" spans="1:7" s="76" customFormat="1">
      <c r="A212" s="73"/>
      <c r="B212" s="73"/>
      <c r="C212" s="73"/>
      <c r="D212" s="74"/>
      <c r="E212" s="78"/>
      <c r="F212" s="78"/>
      <c r="G212" s="77"/>
    </row>
    <row r="213" spans="1:7" s="76" customFormat="1">
      <c r="A213" s="73"/>
      <c r="B213" s="73"/>
      <c r="C213" s="73"/>
      <c r="D213" s="74"/>
      <c r="E213" s="78"/>
      <c r="F213" s="78"/>
      <c r="G213" s="77"/>
    </row>
    <row r="214" spans="1:7" s="76" customFormat="1">
      <c r="A214" s="73"/>
      <c r="B214" s="73"/>
      <c r="C214" s="73"/>
      <c r="D214" s="74"/>
      <c r="E214" s="78"/>
      <c r="F214" s="78"/>
      <c r="G214" s="77"/>
    </row>
    <row r="215" spans="1:7" s="76" customFormat="1">
      <c r="A215" s="73"/>
      <c r="B215" s="73"/>
      <c r="C215" s="73"/>
      <c r="D215" s="74"/>
      <c r="E215" s="78"/>
      <c r="F215" s="78"/>
      <c r="G215" s="77"/>
    </row>
    <row r="216" spans="1:7" s="76" customFormat="1">
      <c r="A216" s="73"/>
      <c r="B216" s="73"/>
      <c r="C216" s="73"/>
      <c r="D216" s="74"/>
      <c r="E216" s="78"/>
      <c r="F216" s="78"/>
      <c r="G216" s="77"/>
    </row>
  </sheetData>
  <mergeCells count="27">
    <mergeCell ref="A59:G59"/>
    <mergeCell ref="A40:A48"/>
    <mergeCell ref="B40:B48"/>
    <mergeCell ref="C40:C48"/>
    <mergeCell ref="A49:A57"/>
    <mergeCell ref="B49:B57"/>
    <mergeCell ref="C49:C57"/>
    <mergeCell ref="A22:A30"/>
    <mergeCell ref="B22:B30"/>
    <mergeCell ref="C22:C30"/>
    <mergeCell ref="A31:A39"/>
    <mergeCell ref="B31:B39"/>
    <mergeCell ref="C31:C39"/>
    <mergeCell ref="A13:A21"/>
    <mergeCell ref="B13:B21"/>
    <mergeCell ref="C13:C21"/>
    <mergeCell ref="A3:G3"/>
    <mergeCell ref="A4:G4"/>
    <mergeCell ref="A5:G5"/>
    <mergeCell ref="A7:F7"/>
    <mergeCell ref="A8:F8"/>
    <mergeCell ref="A9:F9"/>
    <mergeCell ref="A11:B11"/>
    <mergeCell ref="C11:C12"/>
    <mergeCell ref="D11:D12"/>
    <mergeCell ref="E11:F11"/>
    <mergeCell ref="G11:G12"/>
  </mergeCells>
  <printOptions horizontalCentered="1"/>
  <pageMargins left="0.15748031496062992" right="0.15748031496062992" top="0.11811023622047245" bottom="3.937007874015748E-2" header="0.27559055118110237" footer="0.15748031496062992"/>
  <pageSetup paperSize="9" scale="70" fitToHeight="3" orientation="portrait" r:id="rId1"/>
  <headerFooter differentFirst="1">
    <oddHeader>&amp;C&amp;P</oddHeader>
  </headerFooter>
</worksheet>
</file>

<file path=xl/worksheets/sheet3.xml><?xml version="1.0" encoding="utf-8"?>
<worksheet xmlns="http://schemas.openxmlformats.org/spreadsheetml/2006/main" xmlns:r="http://schemas.openxmlformats.org/officeDocument/2006/relationships">
  <sheetPr>
    <tabColor rgb="FFFF0000"/>
  </sheetPr>
  <dimension ref="A1:L142"/>
  <sheetViews>
    <sheetView topLeftCell="A7" zoomScale="90" zoomScaleNormal="90" zoomScaleSheetLayoutView="100" workbookViewId="0">
      <pane xSplit="6" ySplit="2" topLeftCell="G132" activePane="bottomRight" state="frozen"/>
      <selection activeCell="A7" sqref="A7"/>
      <selection pane="topRight" activeCell="G7" sqref="G7"/>
      <selection pane="bottomLeft" activeCell="A9" sqref="A9"/>
      <selection pane="bottomRight" activeCell="F9" sqref="F9:F11"/>
    </sheetView>
  </sheetViews>
  <sheetFormatPr defaultRowHeight="12"/>
  <cols>
    <col min="1" max="4" width="4.140625" style="30" customWidth="1"/>
    <col min="5" max="5" width="33.7109375" style="30" customWidth="1"/>
    <col min="6" max="6" width="43.140625" style="30" customWidth="1"/>
    <col min="7" max="8" width="10.85546875" style="211" customWidth="1"/>
    <col min="9" max="9" width="40.140625" style="30" customWidth="1"/>
    <col min="10" max="10" width="34" style="1" customWidth="1"/>
    <col min="11" max="11" width="27.5703125" style="1" customWidth="1"/>
    <col min="12" max="12" width="10.5703125" style="1" customWidth="1"/>
    <col min="13" max="16384" width="9.140625" style="30"/>
  </cols>
  <sheetData>
    <row r="1" spans="1:12" s="278" customFormat="1" ht="12.75">
      <c r="A1" s="206"/>
      <c r="F1" s="280"/>
      <c r="G1" s="280"/>
      <c r="I1" s="207"/>
      <c r="J1" s="207"/>
      <c r="K1" s="208" t="s">
        <v>419</v>
      </c>
    </row>
    <row r="2" spans="1:12" s="278" customFormat="1" ht="12.75">
      <c r="A2" s="357" t="s">
        <v>420</v>
      </c>
      <c r="B2" s="357"/>
      <c r="C2" s="357"/>
      <c r="D2" s="357"/>
      <c r="E2" s="357"/>
      <c r="F2" s="357"/>
      <c r="G2" s="357"/>
      <c r="H2" s="357"/>
      <c r="I2" s="357"/>
    </row>
    <row r="3" spans="1:12" s="278" customFormat="1" ht="12.75">
      <c r="A3" s="358" t="s">
        <v>421</v>
      </c>
      <c r="B3" s="358"/>
      <c r="C3" s="358"/>
      <c r="D3" s="358"/>
      <c r="E3" s="358"/>
      <c r="F3" s="358"/>
      <c r="G3" s="358"/>
      <c r="H3" s="358"/>
      <c r="I3" s="358"/>
    </row>
    <row r="4" spans="1:12" s="278" customFormat="1" ht="12.75">
      <c r="E4" s="209"/>
      <c r="F4" s="210"/>
      <c r="G4" s="210"/>
    </row>
    <row r="5" spans="1:12" s="310" customFormat="1" ht="16.5" customHeight="1">
      <c r="A5" s="359" t="s">
        <v>513</v>
      </c>
      <c r="B5" s="359"/>
      <c r="C5" s="359"/>
      <c r="D5" s="359"/>
      <c r="E5" s="359"/>
      <c r="F5" s="359"/>
      <c r="G5" s="359"/>
      <c r="H5" s="359"/>
      <c r="I5" s="359"/>
      <c r="J5" s="224"/>
      <c r="K5" s="224"/>
      <c r="L5" s="224"/>
    </row>
    <row r="6" spans="1:12" s="310" customFormat="1" ht="19.5" customHeight="1">
      <c r="A6" s="360" t="s">
        <v>514</v>
      </c>
      <c r="B6" s="360"/>
      <c r="C6" s="360"/>
      <c r="D6" s="360"/>
      <c r="E6" s="360"/>
      <c r="F6" s="360"/>
      <c r="G6" s="360"/>
      <c r="H6" s="360"/>
      <c r="I6" s="360"/>
      <c r="J6" s="224"/>
      <c r="K6" s="224"/>
      <c r="L6" s="224"/>
    </row>
    <row r="7" spans="1:12" s="211" customFormat="1" ht="12" customHeight="1">
      <c r="A7" s="361" t="s">
        <v>0</v>
      </c>
      <c r="B7" s="361"/>
      <c r="C7" s="361"/>
      <c r="D7" s="361"/>
      <c r="E7" s="334" t="s">
        <v>185</v>
      </c>
      <c r="F7" s="334" t="s">
        <v>422</v>
      </c>
      <c r="G7" s="323" t="s">
        <v>515</v>
      </c>
      <c r="H7" s="323" t="s">
        <v>516</v>
      </c>
      <c r="I7" s="323" t="s">
        <v>423</v>
      </c>
      <c r="J7" s="362" t="s">
        <v>424</v>
      </c>
      <c r="K7" s="364" t="s">
        <v>425</v>
      </c>
      <c r="L7" s="225"/>
    </row>
    <row r="8" spans="1:12" s="54" customFormat="1" ht="34.5" customHeight="1">
      <c r="A8" s="298" t="s">
        <v>2</v>
      </c>
      <c r="B8" s="298" t="s">
        <v>3</v>
      </c>
      <c r="C8" s="298" t="s">
        <v>4</v>
      </c>
      <c r="D8" s="298" t="s">
        <v>5</v>
      </c>
      <c r="E8" s="334"/>
      <c r="F8" s="334"/>
      <c r="G8" s="325"/>
      <c r="H8" s="325"/>
      <c r="I8" s="325"/>
      <c r="J8" s="363"/>
      <c r="K8" s="364"/>
      <c r="L8" s="226"/>
    </row>
    <row r="9" spans="1:12" ht="20.25" customHeight="1">
      <c r="A9" s="365">
        <v>30</v>
      </c>
      <c r="B9" s="365"/>
      <c r="C9" s="365"/>
      <c r="D9" s="365"/>
      <c r="E9" s="365" t="s">
        <v>11</v>
      </c>
      <c r="F9" s="326" t="s">
        <v>517</v>
      </c>
      <c r="G9" s="368"/>
      <c r="H9" s="369"/>
      <c r="I9" s="361"/>
      <c r="J9" s="376"/>
      <c r="K9" s="376"/>
    </row>
    <row r="10" spans="1:12" ht="252" customHeight="1">
      <c r="A10" s="366"/>
      <c r="B10" s="366"/>
      <c r="C10" s="366"/>
      <c r="D10" s="366"/>
      <c r="E10" s="366"/>
      <c r="F10" s="327"/>
      <c r="G10" s="370"/>
      <c r="H10" s="371"/>
      <c r="I10" s="361"/>
      <c r="J10" s="376"/>
      <c r="K10" s="376"/>
    </row>
    <row r="11" spans="1:12" ht="119.25" customHeight="1">
      <c r="A11" s="366"/>
      <c r="B11" s="366"/>
      <c r="C11" s="366"/>
      <c r="D11" s="366"/>
      <c r="E11" s="366"/>
      <c r="F11" s="328"/>
      <c r="G11" s="370"/>
      <c r="H11" s="371"/>
      <c r="I11" s="361"/>
      <c r="J11" s="376"/>
      <c r="K11" s="376"/>
    </row>
    <row r="12" spans="1:12" ht="41.25" customHeight="1">
      <c r="A12" s="366"/>
      <c r="B12" s="366"/>
      <c r="C12" s="366"/>
      <c r="D12" s="366"/>
      <c r="E12" s="366"/>
      <c r="F12" s="300" t="s">
        <v>518</v>
      </c>
      <c r="G12" s="370"/>
      <c r="H12" s="371"/>
      <c r="I12" s="9"/>
      <c r="J12" s="137"/>
      <c r="K12" s="137"/>
    </row>
    <row r="13" spans="1:12" ht="67.5" customHeight="1">
      <c r="A13" s="366"/>
      <c r="B13" s="366"/>
      <c r="C13" s="366"/>
      <c r="D13" s="366"/>
      <c r="E13" s="366"/>
      <c r="F13" s="300" t="s">
        <v>519</v>
      </c>
      <c r="G13" s="370"/>
      <c r="H13" s="371"/>
      <c r="I13" s="9"/>
      <c r="J13" s="137"/>
      <c r="K13" s="137"/>
    </row>
    <row r="14" spans="1:12" ht="48" customHeight="1">
      <c r="A14" s="367"/>
      <c r="B14" s="367"/>
      <c r="C14" s="367"/>
      <c r="D14" s="367"/>
      <c r="E14" s="367"/>
      <c r="F14" s="300" t="s">
        <v>520</v>
      </c>
      <c r="G14" s="372"/>
      <c r="H14" s="373"/>
      <c r="I14" s="9"/>
      <c r="J14" s="137"/>
      <c r="K14" s="137"/>
    </row>
    <row r="15" spans="1:12" s="1" customFormat="1" ht="125.25" customHeight="1">
      <c r="A15" s="302" t="s">
        <v>12</v>
      </c>
      <c r="B15" s="302" t="s">
        <v>13</v>
      </c>
      <c r="C15" s="302"/>
      <c r="D15" s="302"/>
      <c r="E15" s="28" t="s">
        <v>14</v>
      </c>
      <c r="F15" s="28" t="s">
        <v>599</v>
      </c>
      <c r="G15" s="374"/>
      <c r="H15" s="375"/>
      <c r="I15" s="28"/>
      <c r="J15" s="239"/>
      <c r="K15" s="239"/>
    </row>
    <row r="16" spans="1:12" s="1" customFormat="1" ht="300">
      <c r="A16" s="49" t="s">
        <v>12</v>
      </c>
      <c r="B16" s="49" t="s">
        <v>13</v>
      </c>
      <c r="C16" s="49" t="s">
        <v>18</v>
      </c>
      <c r="D16" s="49"/>
      <c r="E16" s="299" t="s">
        <v>19</v>
      </c>
      <c r="F16" s="299" t="s">
        <v>426</v>
      </c>
      <c r="G16" s="374" t="s">
        <v>427</v>
      </c>
      <c r="H16" s="375"/>
      <c r="I16" s="212" t="s">
        <v>521</v>
      </c>
      <c r="J16" s="212" t="s">
        <v>699</v>
      </c>
      <c r="K16" s="239"/>
      <c r="L16" s="296" t="s">
        <v>662</v>
      </c>
    </row>
    <row r="17" spans="1:12" s="1" customFormat="1" ht="54" customHeight="1">
      <c r="A17" s="49" t="s">
        <v>12</v>
      </c>
      <c r="B17" s="49" t="s">
        <v>13</v>
      </c>
      <c r="C17" s="49" t="s">
        <v>18</v>
      </c>
      <c r="D17" s="49" t="s">
        <v>18</v>
      </c>
      <c r="E17" s="299" t="s">
        <v>20</v>
      </c>
      <c r="F17" s="299" t="s">
        <v>428</v>
      </c>
      <c r="G17" s="374" t="s">
        <v>427</v>
      </c>
      <c r="H17" s="375"/>
      <c r="I17" s="212" t="s">
        <v>522</v>
      </c>
      <c r="J17" s="299" t="s">
        <v>633</v>
      </c>
      <c r="K17" s="299" t="s">
        <v>722</v>
      </c>
      <c r="L17" s="296" t="s">
        <v>662</v>
      </c>
    </row>
    <row r="18" spans="1:12" s="1" customFormat="1" ht="43.5" customHeight="1">
      <c r="A18" s="49" t="s">
        <v>12</v>
      </c>
      <c r="B18" s="49" t="s">
        <v>13</v>
      </c>
      <c r="C18" s="49" t="s">
        <v>18</v>
      </c>
      <c r="D18" s="49" t="s">
        <v>16</v>
      </c>
      <c r="E18" s="299" t="s">
        <v>23</v>
      </c>
      <c r="F18" s="299" t="s">
        <v>428</v>
      </c>
      <c r="G18" s="374" t="s">
        <v>427</v>
      </c>
      <c r="H18" s="375"/>
      <c r="I18" s="212" t="s">
        <v>523</v>
      </c>
      <c r="J18" s="299" t="s">
        <v>429</v>
      </c>
      <c r="K18" s="239"/>
      <c r="L18" s="1" t="s">
        <v>662</v>
      </c>
    </row>
    <row r="19" spans="1:12" s="1" customFormat="1" ht="83.25" customHeight="1">
      <c r="A19" s="49" t="s">
        <v>12</v>
      </c>
      <c r="B19" s="49" t="s">
        <v>13</v>
      </c>
      <c r="C19" s="49" t="s">
        <v>18</v>
      </c>
      <c r="D19" s="49" t="s">
        <v>21</v>
      </c>
      <c r="E19" s="299" t="s">
        <v>25</v>
      </c>
      <c r="F19" s="299" t="s">
        <v>428</v>
      </c>
      <c r="G19" s="374" t="s">
        <v>427</v>
      </c>
      <c r="H19" s="375"/>
      <c r="I19" s="212" t="s">
        <v>430</v>
      </c>
      <c r="J19" s="299" t="s">
        <v>634</v>
      </c>
      <c r="K19" s="299" t="s">
        <v>723</v>
      </c>
      <c r="L19" s="296" t="s">
        <v>662</v>
      </c>
    </row>
    <row r="20" spans="1:12" s="1" customFormat="1" ht="60" customHeight="1">
      <c r="A20" s="49" t="s">
        <v>12</v>
      </c>
      <c r="B20" s="49" t="s">
        <v>13</v>
      </c>
      <c r="C20" s="49" t="s">
        <v>18</v>
      </c>
      <c r="D20" s="49" t="s">
        <v>28</v>
      </c>
      <c r="E20" s="299" t="s">
        <v>29</v>
      </c>
      <c r="F20" s="299" t="s">
        <v>431</v>
      </c>
      <c r="G20" s="374" t="s">
        <v>427</v>
      </c>
      <c r="H20" s="375"/>
      <c r="I20" s="212" t="s">
        <v>524</v>
      </c>
      <c r="J20" s="281" t="s">
        <v>635</v>
      </c>
      <c r="K20" s="299" t="s">
        <v>724</v>
      </c>
      <c r="L20" s="296" t="s">
        <v>662</v>
      </c>
    </row>
    <row r="21" spans="1:12" s="1" customFormat="1" ht="72" customHeight="1">
      <c r="A21" s="49" t="s">
        <v>12</v>
      </c>
      <c r="B21" s="49" t="s">
        <v>13</v>
      </c>
      <c r="C21" s="49" t="s">
        <v>18</v>
      </c>
      <c r="D21" s="49" t="s">
        <v>31</v>
      </c>
      <c r="E21" s="299" t="s">
        <v>32</v>
      </c>
      <c r="F21" s="299" t="s">
        <v>432</v>
      </c>
      <c r="G21" s="374" t="s">
        <v>427</v>
      </c>
      <c r="H21" s="375"/>
      <c r="I21" s="212" t="s">
        <v>433</v>
      </c>
      <c r="J21" s="281" t="s">
        <v>636</v>
      </c>
      <c r="K21" s="299" t="s">
        <v>725</v>
      </c>
      <c r="L21" s="296" t="s">
        <v>662</v>
      </c>
    </row>
    <row r="22" spans="1:12" s="1" customFormat="1" ht="60" customHeight="1">
      <c r="A22" s="49" t="s">
        <v>12</v>
      </c>
      <c r="B22" s="49" t="s">
        <v>13</v>
      </c>
      <c r="C22" s="49" t="s">
        <v>18</v>
      </c>
      <c r="D22" s="49" t="s">
        <v>34</v>
      </c>
      <c r="E22" s="299" t="s">
        <v>35</v>
      </c>
      <c r="F22" s="299" t="s">
        <v>431</v>
      </c>
      <c r="G22" s="374" t="s">
        <v>427</v>
      </c>
      <c r="H22" s="375"/>
      <c r="I22" s="212" t="s">
        <v>525</v>
      </c>
      <c r="J22" s="281" t="s">
        <v>637</v>
      </c>
      <c r="K22" s="239" t="s">
        <v>726</v>
      </c>
      <c r="L22" s="296" t="s">
        <v>662</v>
      </c>
    </row>
    <row r="23" spans="1:12" s="1" customFormat="1" ht="41.25" customHeight="1">
      <c r="A23" s="49" t="s">
        <v>12</v>
      </c>
      <c r="B23" s="49" t="s">
        <v>13</v>
      </c>
      <c r="C23" s="49" t="s">
        <v>18</v>
      </c>
      <c r="D23" s="49" t="s">
        <v>38</v>
      </c>
      <c r="E23" s="299" t="s">
        <v>39</v>
      </c>
      <c r="F23" s="299" t="s">
        <v>428</v>
      </c>
      <c r="G23" s="374" t="s">
        <v>427</v>
      </c>
      <c r="H23" s="375"/>
      <c r="I23" s="212" t="s">
        <v>526</v>
      </c>
      <c r="J23" s="276" t="s">
        <v>434</v>
      </c>
      <c r="K23" s="239"/>
      <c r="L23" s="1" t="s">
        <v>662</v>
      </c>
    </row>
    <row r="24" spans="1:12" s="1" customFormat="1" ht="60" customHeight="1">
      <c r="A24" s="49" t="s">
        <v>12</v>
      </c>
      <c r="B24" s="49" t="s">
        <v>13</v>
      </c>
      <c r="C24" s="49" t="s">
        <v>18</v>
      </c>
      <c r="D24" s="49" t="s">
        <v>41</v>
      </c>
      <c r="E24" s="299" t="s">
        <v>42</v>
      </c>
      <c r="F24" s="299" t="s">
        <v>431</v>
      </c>
      <c r="G24" s="374" t="s">
        <v>427</v>
      </c>
      <c r="H24" s="375"/>
      <c r="I24" s="212" t="s">
        <v>527</v>
      </c>
      <c r="J24" s="281" t="s">
        <v>638</v>
      </c>
      <c r="K24" s="239"/>
      <c r="L24" s="1" t="s">
        <v>662</v>
      </c>
    </row>
    <row r="25" spans="1:12" s="1" customFormat="1" ht="60" customHeight="1">
      <c r="A25" s="49" t="s">
        <v>12</v>
      </c>
      <c r="B25" s="49" t="s">
        <v>13</v>
      </c>
      <c r="C25" s="49" t="s">
        <v>18</v>
      </c>
      <c r="D25" s="49" t="s">
        <v>44</v>
      </c>
      <c r="E25" s="299" t="s">
        <v>45</v>
      </c>
      <c r="F25" s="299" t="s">
        <v>431</v>
      </c>
      <c r="G25" s="374" t="s">
        <v>427</v>
      </c>
      <c r="H25" s="375"/>
      <c r="I25" s="212" t="s">
        <v>528</v>
      </c>
      <c r="J25" s="281" t="s">
        <v>639</v>
      </c>
      <c r="K25" s="239"/>
      <c r="L25" s="1" t="s">
        <v>662</v>
      </c>
    </row>
    <row r="26" spans="1:12" s="1" customFormat="1" ht="60" customHeight="1">
      <c r="A26" s="49" t="s">
        <v>12</v>
      </c>
      <c r="B26" s="49" t="s">
        <v>13</v>
      </c>
      <c r="C26" s="49" t="s">
        <v>18</v>
      </c>
      <c r="D26" s="49" t="s">
        <v>47</v>
      </c>
      <c r="E26" s="299" t="s">
        <v>48</v>
      </c>
      <c r="F26" s="299" t="s">
        <v>428</v>
      </c>
      <c r="G26" s="374" t="s">
        <v>427</v>
      </c>
      <c r="H26" s="375"/>
      <c r="I26" s="212" t="s">
        <v>529</v>
      </c>
      <c r="J26" s="281" t="s">
        <v>641</v>
      </c>
      <c r="K26" s="239" t="s">
        <v>728</v>
      </c>
      <c r="L26" s="1" t="s">
        <v>662</v>
      </c>
    </row>
    <row r="27" spans="1:12" s="1" customFormat="1" ht="48" customHeight="1">
      <c r="A27" s="49" t="s">
        <v>12</v>
      </c>
      <c r="B27" s="49" t="s">
        <v>13</v>
      </c>
      <c r="C27" s="49" t="s">
        <v>18</v>
      </c>
      <c r="D27" s="49" t="s">
        <v>50</v>
      </c>
      <c r="E27" s="299" t="s">
        <v>51</v>
      </c>
      <c r="F27" s="299" t="s">
        <v>428</v>
      </c>
      <c r="G27" s="374" t="s">
        <v>427</v>
      </c>
      <c r="H27" s="375"/>
      <c r="I27" s="212" t="s">
        <v>530</v>
      </c>
      <c r="J27" s="299" t="s">
        <v>640</v>
      </c>
      <c r="K27" s="239" t="s">
        <v>729</v>
      </c>
      <c r="L27" s="1" t="s">
        <v>662</v>
      </c>
    </row>
    <row r="28" spans="1:12" s="1" customFormat="1" ht="60" customHeight="1">
      <c r="A28" s="49" t="s">
        <v>12</v>
      </c>
      <c r="B28" s="49" t="s">
        <v>13</v>
      </c>
      <c r="C28" s="49" t="s">
        <v>18</v>
      </c>
      <c r="D28" s="49" t="s">
        <v>53</v>
      </c>
      <c r="E28" s="299" t="s">
        <v>54</v>
      </c>
      <c r="F28" s="299" t="s">
        <v>428</v>
      </c>
      <c r="G28" s="374" t="s">
        <v>427</v>
      </c>
      <c r="H28" s="375"/>
      <c r="I28" s="212" t="s">
        <v>531</v>
      </c>
      <c r="J28" s="299" t="s">
        <v>642</v>
      </c>
      <c r="K28" s="239"/>
      <c r="L28" s="1" t="s">
        <v>662</v>
      </c>
    </row>
    <row r="29" spans="1:12" ht="43.5" customHeight="1">
      <c r="A29" s="49" t="s">
        <v>12</v>
      </c>
      <c r="B29" s="49" t="s">
        <v>13</v>
      </c>
      <c r="C29" s="49" t="s">
        <v>18</v>
      </c>
      <c r="D29" s="49" t="s">
        <v>56</v>
      </c>
      <c r="E29" s="299" t="s">
        <v>57</v>
      </c>
      <c r="F29" s="299" t="s">
        <v>428</v>
      </c>
      <c r="G29" s="374" t="s">
        <v>427</v>
      </c>
      <c r="H29" s="375"/>
      <c r="I29" s="212" t="s">
        <v>532</v>
      </c>
      <c r="J29" s="299" t="s">
        <v>643</v>
      </c>
      <c r="K29" s="239"/>
      <c r="L29" s="1" t="s">
        <v>662</v>
      </c>
    </row>
    <row r="30" spans="1:12" s="242" customFormat="1" ht="193.5" customHeight="1">
      <c r="A30" s="49" t="s">
        <v>12</v>
      </c>
      <c r="B30" s="49" t="s">
        <v>13</v>
      </c>
      <c r="C30" s="49" t="s">
        <v>18</v>
      </c>
      <c r="D30" s="49" t="s">
        <v>59</v>
      </c>
      <c r="E30" s="299" t="s">
        <v>60</v>
      </c>
      <c r="F30" s="299" t="s">
        <v>435</v>
      </c>
      <c r="G30" s="374" t="s">
        <v>427</v>
      </c>
      <c r="H30" s="375"/>
      <c r="I30" s="212" t="s">
        <v>436</v>
      </c>
      <c r="J30" s="299" t="s">
        <v>606</v>
      </c>
      <c r="K30" s="239"/>
      <c r="L30" s="1" t="s">
        <v>662</v>
      </c>
    </row>
    <row r="31" spans="1:12" ht="132" customHeight="1">
      <c r="A31" s="49" t="s">
        <v>12</v>
      </c>
      <c r="B31" s="49" t="s">
        <v>13</v>
      </c>
      <c r="C31" s="49" t="s">
        <v>18</v>
      </c>
      <c r="D31" s="49" t="s">
        <v>62</v>
      </c>
      <c r="E31" s="299" t="s">
        <v>63</v>
      </c>
      <c r="F31" s="299" t="s">
        <v>431</v>
      </c>
      <c r="G31" s="374" t="s">
        <v>427</v>
      </c>
      <c r="H31" s="375"/>
      <c r="I31" s="212" t="s">
        <v>437</v>
      </c>
      <c r="J31" s="299" t="s">
        <v>644</v>
      </c>
      <c r="K31" s="239"/>
      <c r="L31" s="1" t="s">
        <v>662</v>
      </c>
    </row>
    <row r="32" spans="1:12" ht="96" customHeight="1">
      <c r="A32" s="49" t="s">
        <v>12</v>
      </c>
      <c r="B32" s="49" t="s">
        <v>13</v>
      </c>
      <c r="C32" s="49" t="s">
        <v>18</v>
      </c>
      <c r="D32" s="49" t="s">
        <v>65</v>
      </c>
      <c r="E32" s="299" t="s">
        <v>198</v>
      </c>
      <c r="F32" s="299" t="s">
        <v>428</v>
      </c>
      <c r="G32" s="374" t="s">
        <v>427</v>
      </c>
      <c r="H32" s="375"/>
      <c r="I32" s="212" t="s">
        <v>533</v>
      </c>
      <c r="J32" s="299" t="s">
        <v>645</v>
      </c>
      <c r="K32" s="239" t="s">
        <v>730</v>
      </c>
      <c r="L32" s="1" t="s">
        <v>662</v>
      </c>
    </row>
    <row r="33" spans="1:12" ht="60" customHeight="1">
      <c r="A33" s="49" t="s">
        <v>12</v>
      </c>
      <c r="B33" s="49" t="s">
        <v>13</v>
      </c>
      <c r="C33" s="49" t="s">
        <v>18</v>
      </c>
      <c r="D33" s="49" t="s">
        <v>67</v>
      </c>
      <c r="E33" s="299" t="s">
        <v>68</v>
      </c>
      <c r="F33" s="299" t="s">
        <v>428</v>
      </c>
      <c r="G33" s="374" t="s">
        <v>427</v>
      </c>
      <c r="H33" s="375"/>
      <c r="I33" s="212" t="s">
        <v>438</v>
      </c>
      <c r="J33" s="299" t="s">
        <v>439</v>
      </c>
      <c r="K33" s="239" t="s">
        <v>731</v>
      </c>
      <c r="L33" s="1" t="s">
        <v>662</v>
      </c>
    </row>
    <row r="34" spans="1:12" ht="48" customHeight="1">
      <c r="A34" s="49" t="s">
        <v>12</v>
      </c>
      <c r="B34" s="49" t="s">
        <v>13</v>
      </c>
      <c r="C34" s="49" t="s">
        <v>18</v>
      </c>
      <c r="D34" s="49" t="s">
        <v>70</v>
      </c>
      <c r="E34" s="299" t="s">
        <v>71</v>
      </c>
      <c r="F34" s="299" t="s">
        <v>428</v>
      </c>
      <c r="G34" s="374" t="s">
        <v>427</v>
      </c>
      <c r="H34" s="375"/>
      <c r="I34" s="212" t="s">
        <v>534</v>
      </c>
      <c r="J34" s="299" t="s">
        <v>646</v>
      </c>
      <c r="K34" s="239"/>
      <c r="L34" s="1" t="s">
        <v>662</v>
      </c>
    </row>
    <row r="35" spans="1:12" ht="83.25" customHeight="1">
      <c r="A35" s="49" t="s">
        <v>12</v>
      </c>
      <c r="B35" s="49" t="s">
        <v>13</v>
      </c>
      <c r="C35" s="49" t="s">
        <v>18</v>
      </c>
      <c r="D35" s="49" t="s">
        <v>73</v>
      </c>
      <c r="E35" s="299" t="s">
        <v>74</v>
      </c>
      <c r="F35" s="299" t="s">
        <v>440</v>
      </c>
      <c r="G35" s="361" t="s">
        <v>427</v>
      </c>
      <c r="H35" s="361"/>
      <c r="I35" s="212" t="s">
        <v>535</v>
      </c>
      <c r="J35" s="299" t="s">
        <v>647</v>
      </c>
      <c r="K35" s="239"/>
      <c r="L35" s="1" t="s">
        <v>662</v>
      </c>
    </row>
    <row r="36" spans="1:12" ht="126.75" customHeight="1">
      <c r="A36" s="302" t="s">
        <v>12</v>
      </c>
      <c r="B36" s="302" t="s">
        <v>13</v>
      </c>
      <c r="C36" s="302" t="s">
        <v>18</v>
      </c>
      <c r="D36" s="302" t="s">
        <v>76</v>
      </c>
      <c r="E36" s="300" t="s">
        <v>77</v>
      </c>
      <c r="F36" s="300" t="s">
        <v>431</v>
      </c>
      <c r="G36" s="368" t="s">
        <v>427</v>
      </c>
      <c r="H36" s="369"/>
      <c r="I36" s="237" t="s">
        <v>536</v>
      </c>
      <c r="J36" s="299" t="s">
        <v>648</v>
      </c>
      <c r="K36" s="239"/>
      <c r="L36" s="1" t="s">
        <v>662</v>
      </c>
    </row>
    <row r="37" spans="1:12" s="242" customFormat="1" ht="55.5" customHeight="1">
      <c r="A37" s="49" t="s">
        <v>12</v>
      </c>
      <c r="B37" s="49" t="s">
        <v>13</v>
      </c>
      <c r="C37" s="49" t="s">
        <v>21</v>
      </c>
      <c r="D37" s="49"/>
      <c r="E37" s="299" t="s">
        <v>79</v>
      </c>
      <c r="F37" s="299" t="s">
        <v>441</v>
      </c>
      <c r="G37" s="374" t="s">
        <v>427</v>
      </c>
      <c r="H37" s="375"/>
      <c r="I37" s="212"/>
      <c r="J37" s="239" t="s">
        <v>700</v>
      </c>
      <c r="K37" s="239"/>
      <c r="L37" s="1" t="s">
        <v>662</v>
      </c>
    </row>
    <row r="38" spans="1:12" s="242" customFormat="1" ht="83.25" customHeight="1">
      <c r="A38" s="49" t="s">
        <v>12</v>
      </c>
      <c r="B38" s="49" t="s">
        <v>13</v>
      </c>
      <c r="C38" s="49" t="s">
        <v>21</v>
      </c>
      <c r="D38" s="49" t="s">
        <v>18</v>
      </c>
      <c r="E38" s="69" t="s">
        <v>245</v>
      </c>
      <c r="F38" s="299" t="s">
        <v>441</v>
      </c>
      <c r="G38" s="374" t="s">
        <v>427</v>
      </c>
      <c r="H38" s="375"/>
      <c r="I38" s="212" t="s">
        <v>537</v>
      </c>
      <c r="J38" s="299" t="s">
        <v>607</v>
      </c>
      <c r="K38" s="239"/>
      <c r="L38" s="1" t="s">
        <v>662</v>
      </c>
    </row>
    <row r="39" spans="1:12" s="244" customFormat="1" ht="85.5" customHeight="1">
      <c r="A39" s="49" t="s">
        <v>12</v>
      </c>
      <c r="B39" s="49" t="s">
        <v>13</v>
      </c>
      <c r="C39" s="49" t="s">
        <v>34</v>
      </c>
      <c r="D39" s="49"/>
      <c r="E39" s="300" t="s">
        <v>183</v>
      </c>
      <c r="F39" s="299" t="s">
        <v>442</v>
      </c>
      <c r="G39" s="374" t="s">
        <v>427</v>
      </c>
      <c r="H39" s="375"/>
      <c r="I39" s="212" t="s">
        <v>443</v>
      </c>
      <c r="J39" s="300" t="s">
        <v>700</v>
      </c>
      <c r="K39" s="239"/>
      <c r="L39" s="1" t="s">
        <v>662</v>
      </c>
    </row>
    <row r="40" spans="1:12" s="244" customFormat="1" ht="89.25" customHeight="1">
      <c r="A40" s="49" t="s">
        <v>12</v>
      </c>
      <c r="B40" s="49" t="s">
        <v>13</v>
      </c>
      <c r="C40" s="49" t="s">
        <v>34</v>
      </c>
      <c r="D40" s="49" t="s">
        <v>41</v>
      </c>
      <c r="E40" s="300" t="s">
        <v>215</v>
      </c>
      <c r="F40" s="299" t="s">
        <v>442</v>
      </c>
      <c r="G40" s="374" t="s">
        <v>427</v>
      </c>
      <c r="H40" s="375"/>
      <c r="I40" s="314" t="s">
        <v>538</v>
      </c>
      <c r="J40" s="300" t="s">
        <v>682</v>
      </c>
      <c r="K40" s="300"/>
      <c r="L40" s="1" t="s">
        <v>662</v>
      </c>
    </row>
    <row r="41" spans="1:12" s="242" customFormat="1" ht="96" customHeight="1">
      <c r="A41" s="49" t="s">
        <v>12</v>
      </c>
      <c r="B41" s="49" t="s">
        <v>13</v>
      </c>
      <c r="C41" s="49" t="s">
        <v>34</v>
      </c>
      <c r="D41" s="49" t="s">
        <v>53</v>
      </c>
      <c r="E41" s="299" t="s">
        <v>196</v>
      </c>
      <c r="F41" s="299" t="s">
        <v>442</v>
      </c>
      <c r="G41" s="374" t="s">
        <v>427</v>
      </c>
      <c r="H41" s="375"/>
      <c r="I41" s="314" t="s">
        <v>443</v>
      </c>
      <c r="J41" s="300" t="s">
        <v>608</v>
      </c>
      <c r="K41" s="239"/>
      <c r="L41" s="1" t="s">
        <v>662</v>
      </c>
    </row>
    <row r="42" spans="1:12" s="242" customFormat="1" ht="246" customHeight="1">
      <c r="A42" s="329" t="s">
        <v>12</v>
      </c>
      <c r="B42" s="329" t="s">
        <v>83</v>
      </c>
      <c r="C42" s="329"/>
      <c r="D42" s="329"/>
      <c r="E42" s="326" t="s">
        <v>188</v>
      </c>
      <c r="F42" s="28" t="s">
        <v>539</v>
      </c>
      <c r="G42" s="368" t="s">
        <v>427</v>
      </c>
      <c r="H42" s="369"/>
      <c r="I42" s="368"/>
      <c r="J42" s="239"/>
      <c r="K42" s="239"/>
      <c r="L42" s="1"/>
    </row>
    <row r="43" spans="1:12" s="242" customFormat="1" ht="36" customHeight="1">
      <c r="A43" s="330"/>
      <c r="B43" s="330"/>
      <c r="C43" s="330"/>
      <c r="D43" s="330"/>
      <c r="E43" s="327"/>
      <c r="F43" s="300" t="s">
        <v>200</v>
      </c>
      <c r="G43" s="370"/>
      <c r="H43" s="371"/>
      <c r="I43" s="370"/>
      <c r="J43" s="239"/>
      <c r="K43" s="239"/>
      <c r="L43" s="1"/>
    </row>
    <row r="44" spans="1:12" s="242" customFormat="1" ht="65.25" customHeight="1">
      <c r="A44" s="330"/>
      <c r="B44" s="330"/>
      <c r="C44" s="330"/>
      <c r="D44" s="330"/>
      <c r="E44" s="327"/>
      <c r="F44" s="300" t="s">
        <v>540</v>
      </c>
      <c r="G44" s="370"/>
      <c r="H44" s="371"/>
      <c r="I44" s="370"/>
      <c r="J44" s="239"/>
      <c r="K44" s="239"/>
      <c r="L44" s="1"/>
    </row>
    <row r="45" spans="1:12" s="242" customFormat="1" ht="47.25" customHeight="1">
      <c r="A45" s="331"/>
      <c r="B45" s="331"/>
      <c r="C45" s="331"/>
      <c r="D45" s="331"/>
      <c r="E45" s="328"/>
      <c r="F45" s="299" t="s">
        <v>520</v>
      </c>
      <c r="G45" s="372"/>
      <c r="H45" s="373"/>
      <c r="I45" s="372"/>
      <c r="J45" s="239"/>
      <c r="K45" s="239"/>
      <c r="L45" s="1"/>
    </row>
    <row r="46" spans="1:12" s="242" customFormat="1" ht="96">
      <c r="A46" s="49" t="s">
        <v>12</v>
      </c>
      <c r="B46" s="49" t="s">
        <v>83</v>
      </c>
      <c r="C46" s="49" t="s">
        <v>18</v>
      </c>
      <c r="D46" s="48"/>
      <c r="E46" s="299" t="s">
        <v>240</v>
      </c>
      <c r="F46" s="299" t="s">
        <v>541</v>
      </c>
      <c r="G46" s="374" t="s">
        <v>427</v>
      </c>
      <c r="H46" s="375"/>
      <c r="I46" s="315" t="s">
        <v>444</v>
      </c>
      <c r="J46" s="315" t="s">
        <v>701</v>
      </c>
      <c r="K46" s="239"/>
      <c r="L46" s="296" t="s">
        <v>662</v>
      </c>
    </row>
    <row r="47" spans="1:12" ht="120">
      <c r="A47" s="49" t="s">
        <v>12</v>
      </c>
      <c r="B47" s="49" t="s">
        <v>83</v>
      </c>
      <c r="C47" s="49" t="s">
        <v>18</v>
      </c>
      <c r="D47" s="49" t="s">
        <v>16</v>
      </c>
      <c r="E47" s="299" t="s">
        <v>189</v>
      </c>
      <c r="F47" s="299" t="s">
        <v>428</v>
      </c>
      <c r="G47" s="374" t="s">
        <v>427</v>
      </c>
      <c r="H47" s="375"/>
      <c r="I47" s="212" t="s">
        <v>542</v>
      </c>
      <c r="J47" s="299" t="s">
        <v>649</v>
      </c>
      <c r="K47" s="299" t="s">
        <v>732</v>
      </c>
      <c r="L47" s="296" t="s">
        <v>662</v>
      </c>
    </row>
    <row r="48" spans="1:12" ht="96">
      <c r="A48" s="49" t="s">
        <v>12</v>
      </c>
      <c r="B48" s="49" t="s">
        <v>83</v>
      </c>
      <c r="C48" s="49" t="s">
        <v>18</v>
      </c>
      <c r="D48" s="49" t="s">
        <v>21</v>
      </c>
      <c r="E48" s="299" t="s">
        <v>190</v>
      </c>
      <c r="F48" s="299" t="s">
        <v>428</v>
      </c>
      <c r="G48" s="374" t="s">
        <v>427</v>
      </c>
      <c r="H48" s="375"/>
      <c r="I48" s="212" t="s">
        <v>543</v>
      </c>
      <c r="J48" s="299" t="s">
        <v>650</v>
      </c>
      <c r="K48" s="299" t="s">
        <v>733</v>
      </c>
      <c r="L48" s="296" t="s">
        <v>662</v>
      </c>
    </row>
    <row r="49" spans="1:12" ht="156">
      <c r="A49" s="46" t="s">
        <v>12</v>
      </c>
      <c r="B49" s="49" t="s">
        <v>83</v>
      </c>
      <c r="C49" s="49" t="s">
        <v>18</v>
      </c>
      <c r="D49" s="46" t="s">
        <v>28</v>
      </c>
      <c r="E49" s="299" t="s">
        <v>184</v>
      </c>
      <c r="F49" s="299" t="s">
        <v>428</v>
      </c>
      <c r="G49" s="374" t="s">
        <v>427</v>
      </c>
      <c r="H49" s="375"/>
      <c r="I49" s="212" t="s">
        <v>544</v>
      </c>
      <c r="J49" s="299" t="s">
        <v>651</v>
      </c>
      <c r="K49" s="299" t="s">
        <v>734</v>
      </c>
      <c r="L49" s="296" t="s">
        <v>662</v>
      </c>
    </row>
    <row r="50" spans="1:12" ht="108">
      <c r="A50" s="49" t="s">
        <v>12</v>
      </c>
      <c r="B50" s="49" t="s">
        <v>83</v>
      </c>
      <c r="C50" s="49" t="s">
        <v>18</v>
      </c>
      <c r="D50" s="49" t="s">
        <v>31</v>
      </c>
      <c r="E50" s="299" t="s">
        <v>89</v>
      </c>
      <c r="F50" s="299" t="s">
        <v>428</v>
      </c>
      <c r="G50" s="374" t="s">
        <v>427</v>
      </c>
      <c r="H50" s="375"/>
      <c r="I50" s="212" t="s">
        <v>545</v>
      </c>
      <c r="J50" s="299" t="s">
        <v>652</v>
      </c>
      <c r="K50" s="299" t="s">
        <v>735</v>
      </c>
      <c r="L50" s="296" t="s">
        <v>662</v>
      </c>
    </row>
    <row r="51" spans="1:12" ht="84">
      <c r="A51" s="49" t="s">
        <v>12</v>
      </c>
      <c r="B51" s="49" t="s">
        <v>83</v>
      </c>
      <c r="C51" s="49" t="s">
        <v>18</v>
      </c>
      <c r="D51" s="49" t="s">
        <v>34</v>
      </c>
      <c r="E51" s="299" t="s">
        <v>91</v>
      </c>
      <c r="F51" s="299" t="s">
        <v>428</v>
      </c>
      <c r="G51" s="374" t="s">
        <v>427</v>
      </c>
      <c r="H51" s="375"/>
      <c r="I51" s="212" t="s">
        <v>546</v>
      </c>
      <c r="J51" s="299" t="s">
        <v>653</v>
      </c>
      <c r="K51" s="239" t="s">
        <v>736</v>
      </c>
      <c r="L51" s="296" t="s">
        <v>662</v>
      </c>
    </row>
    <row r="52" spans="1:12" ht="60">
      <c r="A52" s="49" t="s">
        <v>12</v>
      </c>
      <c r="B52" s="49" t="s">
        <v>83</v>
      </c>
      <c r="C52" s="49" t="s">
        <v>18</v>
      </c>
      <c r="D52" s="49" t="s">
        <v>38</v>
      </c>
      <c r="E52" s="299" t="s">
        <v>93</v>
      </c>
      <c r="F52" s="299" t="s">
        <v>431</v>
      </c>
      <c r="G52" s="374" t="s">
        <v>427</v>
      </c>
      <c r="H52" s="375"/>
      <c r="I52" s="212" t="s">
        <v>547</v>
      </c>
      <c r="J52" s="281" t="s">
        <v>654</v>
      </c>
      <c r="K52" s="239"/>
      <c r="L52" s="1" t="s">
        <v>662</v>
      </c>
    </row>
    <row r="53" spans="1:12" ht="36">
      <c r="A53" s="49" t="s">
        <v>12</v>
      </c>
      <c r="B53" s="49" t="s">
        <v>83</v>
      </c>
      <c r="C53" s="49" t="s">
        <v>16</v>
      </c>
      <c r="D53" s="49"/>
      <c r="E53" s="299" t="s">
        <v>96</v>
      </c>
      <c r="F53" s="299" t="s">
        <v>428</v>
      </c>
      <c r="G53" s="374" t="s">
        <v>427</v>
      </c>
      <c r="H53" s="375"/>
      <c r="I53" s="306"/>
      <c r="J53" s="239" t="s">
        <v>700</v>
      </c>
      <c r="K53" s="239"/>
      <c r="L53" s="296" t="s">
        <v>662</v>
      </c>
    </row>
    <row r="54" spans="1:12" ht="96">
      <c r="A54" s="49" t="s">
        <v>12</v>
      </c>
      <c r="B54" s="49" t="s">
        <v>83</v>
      </c>
      <c r="C54" s="49" t="s">
        <v>16</v>
      </c>
      <c r="D54" s="46" t="s">
        <v>16</v>
      </c>
      <c r="E54" s="299" t="s">
        <v>100</v>
      </c>
      <c r="F54" s="299" t="s">
        <v>428</v>
      </c>
      <c r="G54" s="374" t="s">
        <v>427</v>
      </c>
      <c r="H54" s="375"/>
      <c r="I54" s="212" t="s">
        <v>446</v>
      </c>
      <c r="J54" s="299" t="s">
        <v>447</v>
      </c>
      <c r="K54" s="299" t="s">
        <v>727</v>
      </c>
      <c r="L54" s="296" t="s">
        <v>662</v>
      </c>
    </row>
    <row r="55" spans="1:12" s="242" customFormat="1" ht="72" customHeight="1">
      <c r="A55" s="49" t="s">
        <v>12</v>
      </c>
      <c r="B55" s="49" t="s">
        <v>83</v>
      </c>
      <c r="C55" s="49" t="s">
        <v>21</v>
      </c>
      <c r="D55" s="46"/>
      <c r="E55" s="299" t="s">
        <v>102</v>
      </c>
      <c r="F55" s="299" t="s">
        <v>448</v>
      </c>
      <c r="G55" s="374" t="s">
        <v>427</v>
      </c>
      <c r="H55" s="375"/>
      <c r="I55" s="299"/>
      <c r="J55" s="239" t="s">
        <v>700</v>
      </c>
      <c r="K55" s="299"/>
      <c r="L55" s="239" t="s">
        <v>662</v>
      </c>
    </row>
    <row r="56" spans="1:12" s="242" customFormat="1" ht="87.75" customHeight="1">
      <c r="A56" s="49" t="s">
        <v>12</v>
      </c>
      <c r="B56" s="49" t="s">
        <v>83</v>
      </c>
      <c r="C56" s="49" t="s">
        <v>21</v>
      </c>
      <c r="D56" s="46" t="s">
        <v>18</v>
      </c>
      <c r="E56" s="299" t="s">
        <v>236</v>
      </c>
      <c r="F56" s="299" t="s">
        <v>448</v>
      </c>
      <c r="G56" s="374" t="s">
        <v>427</v>
      </c>
      <c r="H56" s="375"/>
      <c r="I56" s="299" t="s">
        <v>548</v>
      </c>
      <c r="J56" s="299" t="s">
        <v>602</v>
      </c>
      <c r="K56" s="299"/>
      <c r="L56" s="239" t="s">
        <v>662</v>
      </c>
    </row>
    <row r="57" spans="1:12" s="242" customFormat="1" ht="84" customHeight="1">
      <c r="A57" s="49" t="s">
        <v>12</v>
      </c>
      <c r="B57" s="49" t="s">
        <v>83</v>
      </c>
      <c r="C57" s="49" t="s">
        <v>28</v>
      </c>
      <c r="D57" s="48"/>
      <c r="E57" s="299" t="s">
        <v>105</v>
      </c>
      <c r="F57" s="299" t="s">
        <v>448</v>
      </c>
      <c r="G57" s="374" t="s">
        <v>427</v>
      </c>
      <c r="H57" s="375"/>
      <c r="I57" s="212" t="s">
        <v>449</v>
      </c>
      <c r="J57" s="299" t="s">
        <v>702</v>
      </c>
      <c r="K57" s="239"/>
      <c r="L57" s="1" t="s">
        <v>662</v>
      </c>
    </row>
    <row r="58" spans="1:12" s="242" customFormat="1" ht="204" customHeight="1">
      <c r="A58" s="49" t="s">
        <v>12</v>
      </c>
      <c r="B58" s="49" t="s">
        <v>83</v>
      </c>
      <c r="C58" s="49" t="s">
        <v>28</v>
      </c>
      <c r="D58" s="49" t="s">
        <v>18</v>
      </c>
      <c r="E58" s="299" t="s">
        <v>107</v>
      </c>
      <c r="F58" s="299" t="s">
        <v>448</v>
      </c>
      <c r="G58" s="374" t="s">
        <v>427</v>
      </c>
      <c r="H58" s="375"/>
      <c r="I58" s="212" t="s">
        <v>450</v>
      </c>
      <c r="J58" s="282" t="s">
        <v>601</v>
      </c>
      <c r="K58" s="239"/>
      <c r="L58" s="241" t="s">
        <v>665</v>
      </c>
    </row>
    <row r="59" spans="1:12" s="242" customFormat="1" ht="96" customHeight="1">
      <c r="A59" s="49" t="s">
        <v>12</v>
      </c>
      <c r="B59" s="49" t="s">
        <v>83</v>
      </c>
      <c r="C59" s="49" t="s">
        <v>28</v>
      </c>
      <c r="D59" s="49" t="s">
        <v>16</v>
      </c>
      <c r="E59" s="299" t="s">
        <v>109</v>
      </c>
      <c r="F59" s="299" t="s">
        <v>448</v>
      </c>
      <c r="G59" s="374" t="s">
        <v>427</v>
      </c>
      <c r="H59" s="375"/>
      <c r="I59" s="212" t="s">
        <v>450</v>
      </c>
      <c r="J59" s="282" t="s">
        <v>601</v>
      </c>
      <c r="K59" s="239"/>
      <c r="L59" s="1" t="s">
        <v>662</v>
      </c>
    </row>
    <row r="60" spans="1:12" ht="84.75" customHeight="1">
      <c r="A60" s="329" t="s">
        <v>12</v>
      </c>
      <c r="B60" s="329" t="s">
        <v>83</v>
      </c>
      <c r="C60" s="329" t="s">
        <v>34</v>
      </c>
      <c r="D60" s="329"/>
      <c r="E60" s="326" t="s">
        <v>111</v>
      </c>
      <c r="F60" s="326" t="s">
        <v>549</v>
      </c>
      <c r="G60" s="368" t="s">
        <v>427</v>
      </c>
      <c r="H60" s="369"/>
      <c r="I60" s="377" t="s">
        <v>667</v>
      </c>
      <c r="J60" s="379" t="s">
        <v>703</v>
      </c>
      <c r="K60" s="382" t="s">
        <v>686</v>
      </c>
      <c r="L60" s="385" t="s">
        <v>631</v>
      </c>
    </row>
    <row r="61" spans="1:12" ht="72" customHeight="1">
      <c r="A61" s="330"/>
      <c r="B61" s="330"/>
      <c r="C61" s="330"/>
      <c r="D61" s="330"/>
      <c r="E61" s="327"/>
      <c r="F61" s="328"/>
      <c r="G61" s="370"/>
      <c r="H61" s="371"/>
      <c r="I61" s="378"/>
      <c r="J61" s="380"/>
      <c r="K61" s="383"/>
      <c r="L61" s="386"/>
    </row>
    <row r="62" spans="1:12" ht="160.5" customHeight="1">
      <c r="A62" s="331"/>
      <c r="B62" s="331"/>
      <c r="C62" s="331"/>
      <c r="D62" s="331"/>
      <c r="E62" s="328"/>
      <c r="F62" s="299" t="s">
        <v>518</v>
      </c>
      <c r="G62" s="372"/>
      <c r="H62" s="373"/>
      <c r="I62" s="378"/>
      <c r="J62" s="381"/>
      <c r="K62" s="384"/>
      <c r="L62" s="386"/>
    </row>
    <row r="63" spans="1:12" s="242" customFormat="1" ht="63.75" customHeight="1">
      <c r="A63" s="329" t="s">
        <v>12</v>
      </c>
      <c r="B63" s="329" t="s">
        <v>83</v>
      </c>
      <c r="C63" s="329" t="s">
        <v>34</v>
      </c>
      <c r="D63" s="329" t="s">
        <v>18</v>
      </c>
      <c r="E63" s="299" t="s">
        <v>114</v>
      </c>
      <c r="F63" s="326" t="s">
        <v>550</v>
      </c>
      <c r="G63" s="368" t="s">
        <v>427</v>
      </c>
      <c r="H63" s="369"/>
      <c r="I63" s="212" t="s">
        <v>551</v>
      </c>
      <c r="J63" s="299" t="s">
        <v>620</v>
      </c>
      <c r="K63" s="239"/>
      <c r="L63" s="243" t="s">
        <v>631</v>
      </c>
    </row>
    <row r="64" spans="1:12" s="242" customFormat="1" ht="48" customHeight="1">
      <c r="A64" s="330"/>
      <c r="B64" s="330"/>
      <c r="C64" s="330"/>
      <c r="D64" s="330"/>
      <c r="E64" s="213" t="s">
        <v>451</v>
      </c>
      <c r="F64" s="327"/>
      <c r="G64" s="370"/>
      <c r="H64" s="371"/>
      <c r="I64" s="238" t="s">
        <v>452</v>
      </c>
      <c r="J64" s="213" t="s">
        <v>621</v>
      </c>
      <c r="K64" s="239"/>
      <c r="L64" s="1" t="s">
        <v>662</v>
      </c>
    </row>
    <row r="65" spans="1:12" s="227" customFormat="1" ht="48" customHeight="1">
      <c r="A65" s="330"/>
      <c r="B65" s="330"/>
      <c r="C65" s="330"/>
      <c r="D65" s="330"/>
      <c r="E65" s="213" t="s">
        <v>453</v>
      </c>
      <c r="F65" s="327"/>
      <c r="G65" s="370"/>
      <c r="H65" s="371"/>
      <c r="I65" s="238" t="s">
        <v>454</v>
      </c>
      <c r="J65" s="283" t="s">
        <v>622</v>
      </c>
      <c r="K65" s="240" t="s">
        <v>683</v>
      </c>
      <c r="L65" s="271" t="s">
        <v>631</v>
      </c>
    </row>
    <row r="66" spans="1:12" s="227" customFormat="1" ht="36" customHeight="1">
      <c r="A66" s="330"/>
      <c r="B66" s="330"/>
      <c r="C66" s="330"/>
      <c r="D66" s="330"/>
      <c r="E66" s="213" t="s">
        <v>455</v>
      </c>
      <c r="F66" s="327"/>
      <c r="G66" s="370"/>
      <c r="H66" s="371"/>
      <c r="I66" s="238" t="s">
        <v>456</v>
      </c>
      <c r="J66" s="213" t="s">
        <v>457</v>
      </c>
      <c r="K66" s="240"/>
      <c r="L66" s="228" t="s">
        <v>662</v>
      </c>
    </row>
    <row r="67" spans="1:12" s="227" customFormat="1" ht="36" customHeight="1">
      <c r="A67" s="330"/>
      <c r="B67" s="330"/>
      <c r="C67" s="330"/>
      <c r="D67" s="330"/>
      <c r="E67" s="275" t="s">
        <v>458</v>
      </c>
      <c r="F67" s="327"/>
      <c r="G67" s="370"/>
      <c r="H67" s="371"/>
      <c r="I67" s="218" t="s">
        <v>552</v>
      </c>
      <c r="J67" s="213" t="s">
        <v>623</v>
      </c>
      <c r="K67" s="240" t="s">
        <v>683</v>
      </c>
      <c r="L67" s="271" t="s">
        <v>631</v>
      </c>
    </row>
    <row r="68" spans="1:12" s="227" customFormat="1" ht="284.25" customHeight="1">
      <c r="A68" s="331"/>
      <c r="B68" s="331"/>
      <c r="C68" s="331"/>
      <c r="D68" s="331"/>
      <c r="E68" s="274" t="s">
        <v>459</v>
      </c>
      <c r="F68" s="328"/>
      <c r="G68" s="372"/>
      <c r="H68" s="373"/>
      <c r="I68" s="216" t="s">
        <v>553</v>
      </c>
      <c r="J68" s="213" t="s">
        <v>624</v>
      </c>
      <c r="K68" s="240"/>
      <c r="L68" s="228" t="s">
        <v>662</v>
      </c>
    </row>
    <row r="69" spans="1:12" s="2" customFormat="1" ht="29.25" customHeight="1">
      <c r="A69" s="304" t="s">
        <v>12</v>
      </c>
      <c r="B69" s="304" t="s">
        <v>83</v>
      </c>
      <c r="C69" s="304" t="s">
        <v>34</v>
      </c>
      <c r="D69" s="304" t="s">
        <v>16</v>
      </c>
      <c r="E69" s="7" t="s">
        <v>603</v>
      </c>
      <c r="F69" s="374" t="s">
        <v>605</v>
      </c>
      <c r="G69" s="390"/>
      <c r="H69" s="390"/>
      <c r="I69" s="390"/>
      <c r="J69" s="390"/>
      <c r="K69" s="375"/>
      <c r="L69" s="272" t="s">
        <v>665</v>
      </c>
    </row>
    <row r="70" spans="1:12" s="2" customFormat="1" ht="77.25" customHeight="1">
      <c r="A70" s="304" t="s">
        <v>12</v>
      </c>
      <c r="B70" s="304" t="s">
        <v>83</v>
      </c>
      <c r="C70" s="304" t="s">
        <v>34</v>
      </c>
      <c r="D70" s="304" t="s">
        <v>21</v>
      </c>
      <c r="E70" s="7" t="s">
        <v>604</v>
      </c>
      <c r="F70" s="374" t="s">
        <v>605</v>
      </c>
      <c r="G70" s="390"/>
      <c r="H70" s="390"/>
      <c r="I70" s="390"/>
      <c r="J70" s="390"/>
      <c r="K70" s="375"/>
      <c r="L70" s="272" t="s">
        <v>665</v>
      </c>
    </row>
    <row r="71" spans="1:12" s="242" customFormat="1" ht="75" customHeight="1">
      <c r="A71" s="49" t="s">
        <v>12</v>
      </c>
      <c r="B71" s="49" t="s">
        <v>83</v>
      </c>
      <c r="C71" s="49" t="s">
        <v>38</v>
      </c>
      <c r="D71" s="49"/>
      <c r="E71" s="299" t="s">
        <v>115</v>
      </c>
      <c r="F71" s="299" t="s">
        <v>460</v>
      </c>
      <c r="G71" s="374" t="s">
        <v>427</v>
      </c>
      <c r="H71" s="375"/>
      <c r="I71" s="306"/>
      <c r="J71" s="239" t="s">
        <v>700</v>
      </c>
      <c r="K71" s="239"/>
      <c r="L71" s="1" t="s">
        <v>662</v>
      </c>
    </row>
    <row r="72" spans="1:12" s="242" customFormat="1" ht="75" customHeight="1">
      <c r="A72" s="49" t="s">
        <v>12</v>
      </c>
      <c r="B72" s="49" t="s">
        <v>83</v>
      </c>
      <c r="C72" s="49" t="s">
        <v>38</v>
      </c>
      <c r="D72" s="49" t="s">
        <v>18</v>
      </c>
      <c r="E72" s="299" t="s">
        <v>117</v>
      </c>
      <c r="F72" s="299" t="s">
        <v>460</v>
      </c>
      <c r="G72" s="374" t="s">
        <v>427</v>
      </c>
      <c r="H72" s="375"/>
      <c r="I72" s="212" t="s">
        <v>461</v>
      </c>
      <c r="J72" s="299" t="s">
        <v>609</v>
      </c>
      <c r="K72" s="239"/>
      <c r="L72" s="1" t="s">
        <v>662</v>
      </c>
    </row>
    <row r="73" spans="1:12" s="242" customFormat="1" ht="148.5" customHeight="1">
      <c r="A73" s="49" t="s">
        <v>12</v>
      </c>
      <c r="B73" s="49" t="s">
        <v>83</v>
      </c>
      <c r="C73" s="49" t="s">
        <v>38</v>
      </c>
      <c r="D73" s="49" t="s">
        <v>16</v>
      </c>
      <c r="E73" s="299" t="s">
        <v>119</v>
      </c>
      <c r="F73" s="299" t="s">
        <v>460</v>
      </c>
      <c r="G73" s="374" t="s">
        <v>427</v>
      </c>
      <c r="H73" s="375"/>
      <c r="I73" s="212" t="s">
        <v>462</v>
      </c>
      <c r="J73" s="299" t="s">
        <v>610</v>
      </c>
      <c r="K73" s="239"/>
      <c r="L73" s="1" t="s">
        <v>662</v>
      </c>
    </row>
    <row r="74" spans="1:12" s="242" customFormat="1" ht="225" customHeight="1">
      <c r="A74" s="49" t="s">
        <v>12</v>
      </c>
      <c r="B74" s="49" t="s">
        <v>83</v>
      </c>
      <c r="C74" s="49" t="s">
        <v>38</v>
      </c>
      <c r="D74" s="49" t="s">
        <v>21</v>
      </c>
      <c r="E74" s="299" t="s">
        <v>121</v>
      </c>
      <c r="F74" s="299" t="s">
        <v>460</v>
      </c>
      <c r="G74" s="374" t="s">
        <v>427</v>
      </c>
      <c r="H74" s="375"/>
      <c r="I74" s="212" t="s">
        <v>462</v>
      </c>
      <c r="J74" s="299" t="s">
        <v>611</v>
      </c>
      <c r="K74" s="239"/>
      <c r="L74" s="1" t="s">
        <v>662</v>
      </c>
    </row>
    <row r="75" spans="1:12" s="242" customFormat="1" ht="169.5" customHeight="1">
      <c r="A75" s="49" t="s">
        <v>12</v>
      </c>
      <c r="B75" s="49" t="s">
        <v>83</v>
      </c>
      <c r="C75" s="49" t="s">
        <v>38</v>
      </c>
      <c r="D75" s="49" t="s">
        <v>28</v>
      </c>
      <c r="E75" s="299" t="s">
        <v>123</v>
      </c>
      <c r="F75" s="299" t="s">
        <v>460</v>
      </c>
      <c r="G75" s="374" t="s">
        <v>427</v>
      </c>
      <c r="H75" s="375"/>
      <c r="I75" s="212" t="s">
        <v>463</v>
      </c>
      <c r="J75" s="273" t="s">
        <v>612</v>
      </c>
      <c r="K75" s="239" t="s">
        <v>613</v>
      </c>
      <c r="L75" s="241" t="s">
        <v>663</v>
      </c>
    </row>
    <row r="76" spans="1:12" s="242" customFormat="1" ht="64.5" customHeight="1">
      <c r="A76" s="302" t="s">
        <v>12</v>
      </c>
      <c r="B76" s="302" t="s">
        <v>83</v>
      </c>
      <c r="C76" s="302" t="s">
        <v>38</v>
      </c>
      <c r="D76" s="302" t="s">
        <v>31</v>
      </c>
      <c r="E76" s="300" t="s">
        <v>218</v>
      </c>
      <c r="F76" s="300" t="s">
        <v>464</v>
      </c>
      <c r="G76" s="368" t="s">
        <v>427</v>
      </c>
      <c r="H76" s="369"/>
      <c r="I76" s="314" t="s">
        <v>465</v>
      </c>
      <c r="J76" s="299" t="s">
        <v>626</v>
      </c>
      <c r="K76" s="239"/>
      <c r="L76" s="1"/>
    </row>
    <row r="77" spans="1:12" s="244" customFormat="1" ht="12" customHeight="1">
      <c r="A77" s="311">
        <v>30</v>
      </c>
      <c r="B77" s="311">
        <v>2</v>
      </c>
      <c r="C77" s="311" t="s">
        <v>209</v>
      </c>
      <c r="D77" s="28"/>
      <c r="E77" s="387" t="s">
        <v>231</v>
      </c>
      <c r="F77" s="322" t="s">
        <v>554</v>
      </c>
      <c r="G77" s="368" t="s">
        <v>427</v>
      </c>
      <c r="H77" s="369"/>
      <c r="I77" s="387" t="s">
        <v>670</v>
      </c>
      <c r="J77" s="382" t="s">
        <v>704</v>
      </c>
      <c r="K77" s="382" t="s">
        <v>687</v>
      </c>
      <c r="L77" s="296" t="s">
        <v>662</v>
      </c>
    </row>
    <row r="78" spans="1:12" s="244" customFormat="1">
      <c r="A78" s="12"/>
      <c r="B78" s="12"/>
      <c r="C78" s="12"/>
      <c r="D78" s="12"/>
      <c r="E78" s="388"/>
      <c r="F78" s="322"/>
      <c r="G78" s="370"/>
      <c r="H78" s="371"/>
      <c r="I78" s="388"/>
      <c r="J78" s="383"/>
      <c r="K78" s="383"/>
      <c r="L78" s="1"/>
    </row>
    <row r="79" spans="1:12" s="244" customFormat="1" ht="64.5" customHeight="1">
      <c r="A79" s="11"/>
      <c r="B79" s="11"/>
      <c r="C79" s="11"/>
      <c r="D79" s="11"/>
      <c r="E79" s="388"/>
      <c r="F79" s="299" t="s">
        <v>540</v>
      </c>
      <c r="G79" s="370"/>
      <c r="H79" s="371"/>
      <c r="I79" s="388"/>
      <c r="J79" s="383"/>
      <c r="K79" s="383"/>
      <c r="L79" s="1"/>
    </row>
    <row r="80" spans="1:12" s="244" customFormat="1" ht="165" customHeight="1">
      <c r="A80" s="13"/>
      <c r="B80" s="13"/>
      <c r="C80" s="13"/>
      <c r="D80" s="13"/>
      <c r="E80" s="389"/>
      <c r="F80" s="299" t="s">
        <v>520</v>
      </c>
      <c r="G80" s="372"/>
      <c r="H80" s="373"/>
      <c r="I80" s="389"/>
      <c r="J80" s="384"/>
      <c r="K80" s="384"/>
      <c r="L80" s="1"/>
    </row>
    <row r="81" spans="1:12" s="244" customFormat="1" ht="63.75" customHeight="1">
      <c r="A81" s="311">
        <v>30</v>
      </c>
      <c r="B81" s="311">
        <v>2</v>
      </c>
      <c r="C81" s="311" t="s">
        <v>209</v>
      </c>
      <c r="D81" s="311">
        <v>1</v>
      </c>
      <c r="E81" s="9" t="s">
        <v>234</v>
      </c>
      <c r="F81" s="299" t="s">
        <v>554</v>
      </c>
      <c r="G81" s="368" t="s">
        <v>427</v>
      </c>
      <c r="H81" s="369"/>
      <c r="I81" s="212" t="s">
        <v>555</v>
      </c>
      <c r="J81" s="212" t="s">
        <v>671</v>
      </c>
      <c r="K81" s="239"/>
      <c r="L81" s="296" t="s">
        <v>662</v>
      </c>
    </row>
    <row r="82" spans="1:12" s="2" customFormat="1" ht="49.5" customHeight="1">
      <c r="A82" s="312"/>
      <c r="B82" s="312"/>
      <c r="C82" s="312"/>
      <c r="D82" s="312"/>
      <c r="E82" s="230" t="s">
        <v>556</v>
      </c>
      <c r="F82" s="230" t="s">
        <v>557</v>
      </c>
      <c r="G82" s="265"/>
      <c r="H82" s="266"/>
      <c r="I82" s="230" t="s">
        <v>558</v>
      </c>
      <c r="J82" s="230" t="s">
        <v>655</v>
      </c>
      <c r="K82" s="240"/>
      <c r="L82" s="1" t="s">
        <v>662</v>
      </c>
    </row>
    <row r="83" spans="1:12" s="2" customFormat="1" ht="36">
      <c r="A83" s="312"/>
      <c r="B83" s="312"/>
      <c r="C83" s="312"/>
      <c r="D83" s="312"/>
      <c r="E83" s="229" t="s">
        <v>445</v>
      </c>
      <c r="F83" s="213" t="s">
        <v>557</v>
      </c>
      <c r="G83" s="265"/>
      <c r="H83" s="266"/>
      <c r="I83" s="238" t="s">
        <v>559</v>
      </c>
      <c r="J83" s="238" t="s">
        <v>656</v>
      </c>
      <c r="K83" s="240"/>
      <c r="L83" s="228" t="s">
        <v>662</v>
      </c>
    </row>
    <row r="84" spans="1:12" s="227" customFormat="1" ht="102" customHeight="1">
      <c r="A84" s="312"/>
      <c r="B84" s="312"/>
      <c r="C84" s="312"/>
      <c r="D84" s="312"/>
      <c r="E84" s="230" t="s">
        <v>560</v>
      </c>
      <c r="F84" s="230" t="s">
        <v>561</v>
      </c>
      <c r="G84" s="265"/>
      <c r="H84" s="266"/>
      <c r="I84" s="230" t="s">
        <v>562</v>
      </c>
      <c r="J84" s="240" t="s">
        <v>625</v>
      </c>
      <c r="K84" s="240" t="s">
        <v>688</v>
      </c>
      <c r="L84" s="271" t="s">
        <v>631</v>
      </c>
    </row>
    <row r="85" spans="1:12" s="227" customFormat="1" ht="209.25" customHeight="1">
      <c r="A85" s="313"/>
      <c r="B85" s="313"/>
      <c r="C85" s="313"/>
      <c r="D85" s="313"/>
      <c r="E85" s="229" t="s">
        <v>114</v>
      </c>
      <c r="F85" s="213" t="s">
        <v>563</v>
      </c>
      <c r="G85" s="267"/>
      <c r="H85" s="268"/>
      <c r="I85" s="238" t="s">
        <v>564</v>
      </c>
      <c r="J85" s="240" t="s">
        <v>684</v>
      </c>
      <c r="K85" s="240"/>
      <c r="L85" s="228" t="s">
        <v>681</v>
      </c>
    </row>
    <row r="86" spans="1:12" ht="246.75" customHeight="1">
      <c r="A86" s="307">
        <v>30</v>
      </c>
      <c r="B86" s="307">
        <v>2</v>
      </c>
      <c r="C86" s="307" t="s">
        <v>210</v>
      </c>
      <c r="D86" s="307"/>
      <c r="E86" s="9" t="s">
        <v>230</v>
      </c>
      <c r="F86" s="9" t="s">
        <v>518</v>
      </c>
      <c r="G86" s="374" t="s">
        <v>427</v>
      </c>
      <c r="H86" s="375"/>
      <c r="I86" s="212" t="s">
        <v>565</v>
      </c>
      <c r="J86" s="284" t="s">
        <v>705</v>
      </c>
      <c r="K86" s="239"/>
      <c r="L86" s="1" t="s">
        <v>662</v>
      </c>
    </row>
    <row r="87" spans="1:12" ht="98.25" customHeight="1">
      <c r="A87" s="365">
        <v>30</v>
      </c>
      <c r="B87" s="365">
        <v>2</v>
      </c>
      <c r="C87" s="365" t="s">
        <v>210</v>
      </c>
      <c r="D87" s="365">
        <v>1</v>
      </c>
      <c r="E87" s="9" t="s">
        <v>238</v>
      </c>
      <c r="F87" s="326" t="s">
        <v>518</v>
      </c>
      <c r="G87" s="368" t="s">
        <v>427</v>
      </c>
      <c r="H87" s="369"/>
      <c r="I87" s="212" t="s">
        <v>566</v>
      </c>
      <c r="J87" s="284" t="s">
        <v>698</v>
      </c>
      <c r="K87" s="239"/>
      <c r="L87" s="1" t="s">
        <v>662</v>
      </c>
    </row>
    <row r="88" spans="1:12" s="2" customFormat="1" ht="60">
      <c r="A88" s="367"/>
      <c r="B88" s="367"/>
      <c r="C88" s="367"/>
      <c r="D88" s="367"/>
      <c r="E88" s="229" t="s">
        <v>567</v>
      </c>
      <c r="F88" s="328"/>
      <c r="G88" s="372"/>
      <c r="H88" s="373"/>
      <c r="I88" s="238" t="s">
        <v>568</v>
      </c>
      <c r="J88" s="294" t="s">
        <v>691</v>
      </c>
      <c r="K88" s="240"/>
      <c r="L88" s="228" t="s">
        <v>662</v>
      </c>
    </row>
    <row r="89" spans="1:12" ht="207.75" customHeight="1">
      <c r="A89" s="311">
        <v>30</v>
      </c>
      <c r="B89" s="311">
        <v>3</v>
      </c>
      <c r="C89" s="311"/>
      <c r="D89" s="311"/>
      <c r="E89" s="28" t="s">
        <v>237</v>
      </c>
      <c r="F89" s="28" t="s">
        <v>600</v>
      </c>
      <c r="G89" s="374" t="s">
        <v>427</v>
      </c>
      <c r="H89" s="375"/>
      <c r="I89" s="306"/>
      <c r="J89" s="239"/>
      <c r="K89" s="239"/>
    </row>
    <row r="90" spans="1:12" s="242" customFormat="1" ht="267.75" customHeight="1">
      <c r="A90" s="49" t="s">
        <v>12</v>
      </c>
      <c r="B90" s="49" t="s">
        <v>125</v>
      </c>
      <c r="C90" s="49" t="s">
        <v>18</v>
      </c>
      <c r="D90" s="307"/>
      <c r="E90" s="299" t="s">
        <v>191</v>
      </c>
      <c r="F90" s="299" t="s">
        <v>569</v>
      </c>
      <c r="G90" s="361" t="s">
        <v>427</v>
      </c>
      <c r="H90" s="361"/>
      <c r="I90" s="212" t="s">
        <v>672</v>
      </c>
      <c r="J90" s="212" t="s">
        <v>706</v>
      </c>
      <c r="K90" s="239"/>
      <c r="L90" s="30" t="s">
        <v>662</v>
      </c>
    </row>
    <row r="91" spans="1:12" s="242" customFormat="1" ht="72">
      <c r="A91" s="49" t="s">
        <v>12</v>
      </c>
      <c r="B91" s="49" t="s">
        <v>125</v>
      </c>
      <c r="C91" s="49" t="s">
        <v>18</v>
      </c>
      <c r="D91" s="49" t="s">
        <v>18</v>
      </c>
      <c r="E91" s="299" t="s">
        <v>127</v>
      </c>
      <c r="F91" s="299" t="s">
        <v>570</v>
      </c>
      <c r="G91" s="361" t="s">
        <v>427</v>
      </c>
      <c r="H91" s="361"/>
      <c r="I91" s="212" t="s">
        <v>466</v>
      </c>
      <c r="J91" s="281" t="s">
        <v>467</v>
      </c>
      <c r="K91" s="239"/>
      <c r="L91" s="1" t="s">
        <v>662</v>
      </c>
    </row>
    <row r="92" spans="1:12" s="242" customFormat="1" ht="72">
      <c r="A92" s="49" t="s">
        <v>12</v>
      </c>
      <c r="B92" s="49" t="s">
        <v>125</v>
      </c>
      <c r="C92" s="49" t="s">
        <v>16</v>
      </c>
      <c r="D92" s="49"/>
      <c r="E92" s="299" t="s">
        <v>192</v>
      </c>
      <c r="F92" s="299" t="s">
        <v>570</v>
      </c>
      <c r="G92" s="361" t="s">
        <v>427</v>
      </c>
      <c r="H92" s="361"/>
      <c r="I92" s="284" t="s">
        <v>673</v>
      </c>
      <c r="J92" s="284" t="s">
        <v>707</v>
      </c>
      <c r="K92" s="239"/>
      <c r="L92" s="291" t="s">
        <v>662</v>
      </c>
    </row>
    <row r="93" spans="1:12" s="242" customFormat="1" ht="375" customHeight="1">
      <c r="A93" s="49" t="s">
        <v>12</v>
      </c>
      <c r="B93" s="49" t="s">
        <v>125</v>
      </c>
      <c r="C93" s="49" t="s">
        <v>16</v>
      </c>
      <c r="D93" s="49" t="s">
        <v>18</v>
      </c>
      <c r="E93" s="299" t="s">
        <v>127</v>
      </c>
      <c r="F93" s="299" t="s">
        <v>571</v>
      </c>
      <c r="G93" s="361" t="s">
        <v>427</v>
      </c>
      <c r="H93" s="361"/>
      <c r="I93" s="212" t="s">
        <v>468</v>
      </c>
      <c r="J93" s="281" t="s">
        <v>614</v>
      </c>
      <c r="K93" s="239"/>
      <c r="L93" s="1" t="s">
        <v>662</v>
      </c>
    </row>
    <row r="94" spans="1:12" s="242" customFormat="1" ht="156">
      <c r="A94" s="49" t="s">
        <v>12</v>
      </c>
      <c r="B94" s="49" t="s">
        <v>125</v>
      </c>
      <c r="C94" s="49" t="s">
        <v>21</v>
      </c>
      <c r="D94" s="49"/>
      <c r="E94" s="299" t="s">
        <v>131</v>
      </c>
      <c r="F94" s="299" t="s">
        <v>572</v>
      </c>
      <c r="G94" s="361" t="s">
        <v>427</v>
      </c>
      <c r="H94" s="361"/>
      <c r="I94" s="285" t="s">
        <v>674</v>
      </c>
      <c r="J94" s="286" t="s">
        <v>708</v>
      </c>
      <c r="K94" s="239"/>
      <c r="L94" s="292" t="s">
        <v>662</v>
      </c>
    </row>
    <row r="95" spans="1:12" s="242" customFormat="1" ht="216">
      <c r="A95" s="49" t="s">
        <v>12</v>
      </c>
      <c r="B95" s="49" t="s">
        <v>125</v>
      </c>
      <c r="C95" s="49" t="s">
        <v>21</v>
      </c>
      <c r="D95" s="49" t="s">
        <v>18</v>
      </c>
      <c r="E95" s="299" t="s">
        <v>127</v>
      </c>
      <c r="F95" s="299" t="s">
        <v>572</v>
      </c>
      <c r="G95" s="361" t="s">
        <v>427</v>
      </c>
      <c r="H95" s="361"/>
      <c r="I95" s="212" t="s">
        <v>469</v>
      </c>
      <c r="J95" s="281" t="s">
        <v>627</v>
      </c>
      <c r="K95" s="239"/>
      <c r="L95" s="292" t="s">
        <v>662</v>
      </c>
    </row>
    <row r="96" spans="1:12" s="242" customFormat="1" ht="84">
      <c r="A96" s="49" t="s">
        <v>12</v>
      </c>
      <c r="B96" s="49" t="s">
        <v>125</v>
      </c>
      <c r="C96" s="49" t="s">
        <v>31</v>
      </c>
      <c r="D96" s="49"/>
      <c r="E96" s="299" t="s">
        <v>134</v>
      </c>
      <c r="F96" s="299" t="s">
        <v>470</v>
      </c>
      <c r="G96" s="361" t="s">
        <v>427</v>
      </c>
      <c r="H96" s="361"/>
      <c r="I96" s="212" t="s">
        <v>471</v>
      </c>
      <c r="J96" s="391" t="s">
        <v>709</v>
      </c>
      <c r="K96" s="137"/>
      <c r="L96" s="292" t="s">
        <v>662</v>
      </c>
    </row>
    <row r="97" spans="1:12" s="242" customFormat="1" ht="84">
      <c r="A97" s="49" t="s">
        <v>12</v>
      </c>
      <c r="B97" s="49" t="s">
        <v>125</v>
      </c>
      <c r="C97" s="49" t="s">
        <v>31</v>
      </c>
      <c r="D97" s="49" t="s">
        <v>16</v>
      </c>
      <c r="E97" s="299" t="s">
        <v>136</v>
      </c>
      <c r="F97" s="299" t="s">
        <v>470</v>
      </c>
      <c r="G97" s="361" t="s">
        <v>427</v>
      </c>
      <c r="H97" s="361"/>
      <c r="I97" s="9" t="s">
        <v>471</v>
      </c>
      <c r="J97" s="392"/>
      <c r="K97" s="137"/>
      <c r="L97" s="292" t="s">
        <v>662</v>
      </c>
    </row>
    <row r="98" spans="1:12" s="242" customFormat="1" ht="243.75" customHeight="1">
      <c r="A98" s="49" t="s">
        <v>12</v>
      </c>
      <c r="B98" s="49" t="s">
        <v>125</v>
      </c>
      <c r="C98" s="49" t="s">
        <v>34</v>
      </c>
      <c r="D98" s="49"/>
      <c r="E98" s="299" t="s">
        <v>138</v>
      </c>
      <c r="F98" s="299" t="s">
        <v>573</v>
      </c>
      <c r="G98" s="361" t="s">
        <v>427</v>
      </c>
      <c r="H98" s="361"/>
      <c r="I98" s="287" t="s">
        <v>574</v>
      </c>
      <c r="J98" s="9" t="s">
        <v>710</v>
      </c>
      <c r="K98" s="239"/>
      <c r="L98" s="292" t="s">
        <v>662</v>
      </c>
    </row>
    <row r="99" spans="1:12" s="242" customFormat="1" ht="216">
      <c r="A99" s="49" t="s">
        <v>12</v>
      </c>
      <c r="B99" s="49" t="s">
        <v>125</v>
      </c>
      <c r="C99" s="49" t="s">
        <v>34</v>
      </c>
      <c r="D99" s="49" t="s">
        <v>16</v>
      </c>
      <c r="E99" s="299" t="s">
        <v>140</v>
      </c>
      <c r="F99" s="299" t="s">
        <v>573</v>
      </c>
      <c r="G99" s="361" t="s">
        <v>427</v>
      </c>
      <c r="H99" s="361"/>
      <c r="I99" s="212" t="s">
        <v>575</v>
      </c>
      <c r="J99" s="299" t="s">
        <v>616</v>
      </c>
      <c r="K99" s="239" t="s">
        <v>662</v>
      </c>
      <c r="L99" s="292" t="s">
        <v>662</v>
      </c>
    </row>
    <row r="100" spans="1:12" s="242" customFormat="1" ht="90" customHeight="1">
      <c r="A100" s="49" t="s">
        <v>12</v>
      </c>
      <c r="B100" s="49" t="s">
        <v>125</v>
      </c>
      <c r="C100" s="49" t="s">
        <v>34</v>
      </c>
      <c r="D100" s="49" t="s">
        <v>21</v>
      </c>
      <c r="E100" s="299" t="s">
        <v>219</v>
      </c>
      <c r="F100" s="300" t="s">
        <v>576</v>
      </c>
      <c r="G100" s="365" t="s">
        <v>427</v>
      </c>
      <c r="H100" s="365"/>
      <c r="I100" s="212" t="s">
        <v>577</v>
      </c>
      <c r="J100" s="239" t="s">
        <v>617</v>
      </c>
      <c r="K100" s="239" t="s">
        <v>662</v>
      </c>
      <c r="L100" s="292" t="s">
        <v>662</v>
      </c>
    </row>
    <row r="101" spans="1:12" s="242" customFormat="1" ht="252" customHeight="1">
      <c r="A101" s="49" t="s">
        <v>12</v>
      </c>
      <c r="B101" s="302" t="s">
        <v>125</v>
      </c>
      <c r="C101" s="302" t="s">
        <v>38</v>
      </c>
      <c r="D101" s="302"/>
      <c r="E101" s="299" t="s">
        <v>142</v>
      </c>
      <c r="F101" s="300" t="s">
        <v>472</v>
      </c>
      <c r="G101" s="365" t="s">
        <v>427</v>
      </c>
      <c r="H101" s="365"/>
      <c r="I101" s="212" t="s">
        <v>473</v>
      </c>
      <c r="J101" s="212" t="s">
        <v>711</v>
      </c>
      <c r="K101" s="239" t="s">
        <v>662</v>
      </c>
      <c r="L101" s="292" t="s">
        <v>662</v>
      </c>
    </row>
    <row r="102" spans="1:12" s="242" customFormat="1" ht="177" customHeight="1">
      <c r="A102" s="302" t="s">
        <v>12</v>
      </c>
      <c r="B102" s="302" t="s">
        <v>125</v>
      </c>
      <c r="C102" s="302" t="s">
        <v>38</v>
      </c>
      <c r="D102" s="302" t="s">
        <v>18</v>
      </c>
      <c r="E102" s="299" t="s">
        <v>144</v>
      </c>
      <c r="F102" s="300" t="s">
        <v>474</v>
      </c>
      <c r="G102" s="365" t="s">
        <v>427</v>
      </c>
      <c r="H102" s="365"/>
      <c r="I102" s="212" t="s">
        <v>578</v>
      </c>
      <c r="J102" s="212" t="s">
        <v>578</v>
      </c>
      <c r="K102" s="239"/>
      <c r="L102" s="292" t="s">
        <v>662</v>
      </c>
    </row>
    <row r="103" spans="1:12" s="2" customFormat="1" ht="48">
      <c r="A103" s="11"/>
      <c r="B103" s="11"/>
      <c r="C103" s="11"/>
      <c r="D103" s="11"/>
      <c r="E103" s="218" t="s">
        <v>475</v>
      </c>
      <c r="F103" s="231"/>
      <c r="G103" s="232"/>
      <c r="H103" s="233"/>
      <c r="I103" s="218" t="s">
        <v>476</v>
      </c>
      <c r="J103" s="213" t="s">
        <v>477</v>
      </c>
      <c r="K103" s="240"/>
      <c r="L103" s="292" t="s">
        <v>662</v>
      </c>
    </row>
    <row r="104" spans="1:12" s="2" customFormat="1" ht="108">
      <c r="A104" s="11"/>
      <c r="B104" s="217"/>
      <c r="C104" s="217"/>
      <c r="D104" s="217"/>
      <c r="E104" s="218" t="s">
        <v>478</v>
      </c>
      <c r="F104" s="231"/>
      <c r="G104" s="232"/>
      <c r="H104" s="233"/>
      <c r="I104" s="218" t="s">
        <v>479</v>
      </c>
      <c r="J104" s="213" t="s">
        <v>657</v>
      </c>
      <c r="K104" s="240"/>
      <c r="L104" s="271" t="s">
        <v>669</v>
      </c>
    </row>
    <row r="105" spans="1:12" s="2" customFormat="1" ht="51" customHeight="1">
      <c r="A105" s="219"/>
      <c r="B105" s="220"/>
      <c r="C105" s="214"/>
      <c r="D105" s="215"/>
      <c r="E105" s="216" t="s">
        <v>480</v>
      </c>
      <c r="F105" s="231"/>
      <c r="G105" s="232"/>
      <c r="H105" s="233"/>
      <c r="I105" s="216" t="s">
        <v>481</v>
      </c>
      <c r="J105" s="213" t="s">
        <v>658</v>
      </c>
      <c r="K105" s="240"/>
      <c r="L105" s="228" t="s">
        <v>662</v>
      </c>
    </row>
    <row r="106" spans="1:12" s="2" customFormat="1" ht="409.5">
      <c r="A106" s="219"/>
      <c r="B106" s="220"/>
      <c r="C106" s="214"/>
      <c r="D106" s="215"/>
      <c r="E106" s="216" t="s">
        <v>482</v>
      </c>
      <c r="F106" s="231"/>
      <c r="G106" s="232"/>
      <c r="H106" s="233"/>
      <c r="I106" s="216" t="s">
        <v>483</v>
      </c>
      <c r="J106" s="213" t="s">
        <v>659</v>
      </c>
      <c r="K106" s="240"/>
      <c r="L106" s="228" t="s">
        <v>662</v>
      </c>
    </row>
    <row r="107" spans="1:12" s="227" customFormat="1" ht="120" customHeight="1">
      <c r="A107" s="219"/>
      <c r="B107" s="220"/>
      <c r="C107" s="214"/>
      <c r="D107" s="215"/>
      <c r="E107" s="213" t="s">
        <v>579</v>
      </c>
      <c r="F107" s="231"/>
      <c r="G107" s="232"/>
      <c r="H107" s="233"/>
      <c r="I107" s="238" t="s">
        <v>580</v>
      </c>
      <c r="J107" s="240" t="s">
        <v>615</v>
      </c>
      <c r="K107" s="240"/>
      <c r="L107" s="228" t="s">
        <v>662</v>
      </c>
    </row>
    <row r="108" spans="1:12" s="2" customFormat="1" ht="36">
      <c r="A108" s="219"/>
      <c r="B108" s="220"/>
      <c r="C108" s="214"/>
      <c r="D108" s="215"/>
      <c r="E108" s="216" t="s">
        <v>484</v>
      </c>
      <c r="F108" s="231"/>
      <c r="G108" s="232"/>
      <c r="H108" s="233"/>
      <c r="I108" s="216" t="s">
        <v>485</v>
      </c>
      <c r="J108" s="213" t="s">
        <v>486</v>
      </c>
      <c r="K108" s="240"/>
      <c r="L108" s="228" t="s">
        <v>662</v>
      </c>
    </row>
    <row r="109" spans="1:12" s="2" customFormat="1" ht="48">
      <c r="A109" s="11"/>
      <c r="B109" s="217"/>
      <c r="C109" s="215"/>
      <c r="D109" s="215"/>
      <c r="E109" s="216" t="s">
        <v>487</v>
      </c>
      <c r="F109" s="231"/>
      <c r="G109" s="232"/>
      <c r="H109" s="233"/>
      <c r="I109" s="216" t="s">
        <v>488</v>
      </c>
      <c r="J109" s="213" t="s">
        <v>661</v>
      </c>
      <c r="K109" s="240"/>
      <c r="L109" s="271" t="s">
        <v>669</v>
      </c>
    </row>
    <row r="110" spans="1:12" s="2" customFormat="1" ht="120">
      <c r="A110" s="11"/>
      <c r="B110" s="217"/>
      <c r="C110" s="215"/>
      <c r="D110" s="215"/>
      <c r="E110" s="216" t="s">
        <v>581</v>
      </c>
      <c r="F110" s="234"/>
      <c r="G110" s="235"/>
      <c r="H110" s="236"/>
      <c r="I110" s="216" t="s">
        <v>582</v>
      </c>
      <c r="J110" s="240" t="s">
        <v>660</v>
      </c>
      <c r="K110" s="240"/>
      <c r="L110" s="228" t="s">
        <v>662</v>
      </c>
    </row>
    <row r="111" spans="1:12" s="242" customFormat="1" ht="116.25" customHeight="1">
      <c r="A111" s="49" t="s">
        <v>12</v>
      </c>
      <c r="B111" s="49" t="s">
        <v>125</v>
      </c>
      <c r="C111" s="49" t="s">
        <v>44</v>
      </c>
      <c r="D111" s="49"/>
      <c r="E111" s="299" t="s">
        <v>197</v>
      </c>
      <c r="F111" s="299" t="s">
        <v>489</v>
      </c>
      <c r="G111" s="361" t="s">
        <v>427</v>
      </c>
      <c r="H111" s="361"/>
      <c r="I111" s="288" t="s">
        <v>490</v>
      </c>
      <c r="J111" s="239" t="s">
        <v>712</v>
      </c>
      <c r="K111" s="239"/>
      <c r="L111" s="1" t="s">
        <v>662</v>
      </c>
    </row>
    <row r="112" spans="1:12" s="242" customFormat="1" ht="107.25" customHeight="1">
      <c r="A112" s="49" t="s">
        <v>12</v>
      </c>
      <c r="B112" s="49" t="s">
        <v>125</v>
      </c>
      <c r="C112" s="49" t="s">
        <v>44</v>
      </c>
      <c r="D112" s="49" t="s">
        <v>18</v>
      </c>
      <c r="E112" s="299" t="s">
        <v>148</v>
      </c>
      <c r="F112" s="299" t="s">
        <v>489</v>
      </c>
      <c r="G112" s="374" t="s">
        <v>427</v>
      </c>
      <c r="H112" s="375"/>
      <c r="I112" s="288" t="s">
        <v>583</v>
      </c>
      <c r="J112" s="289" t="s">
        <v>618</v>
      </c>
      <c r="K112" s="239"/>
      <c r="L112" s="1" t="s">
        <v>662</v>
      </c>
    </row>
    <row r="113" spans="1:12" s="242" customFormat="1" ht="376.5" customHeight="1">
      <c r="A113" s="49" t="s">
        <v>12</v>
      </c>
      <c r="B113" s="49" t="s">
        <v>125</v>
      </c>
      <c r="C113" s="49" t="s">
        <v>50</v>
      </c>
      <c r="D113" s="49"/>
      <c r="E113" s="299" t="s">
        <v>154</v>
      </c>
      <c r="F113" s="299" t="s">
        <v>491</v>
      </c>
      <c r="G113" s="374" t="s">
        <v>427</v>
      </c>
      <c r="H113" s="375"/>
      <c r="I113" s="212" t="s">
        <v>584</v>
      </c>
      <c r="J113" s="212" t="s">
        <v>713</v>
      </c>
      <c r="K113" s="239"/>
      <c r="L113" s="243" t="s">
        <v>631</v>
      </c>
    </row>
    <row r="114" spans="1:12" s="242" customFormat="1" ht="241.5" customHeight="1">
      <c r="A114" s="49" t="s">
        <v>12</v>
      </c>
      <c r="B114" s="49" t="s">
        <v>125</v>
      </c>
      <c r="C114" s="49" t="s">
        <v>50</v>
      </c>
      <c r="D114" s="49" t="s">
        <v>18</v>
      </c>
      <c r="E114" s="299" t="s">
        <v>156</v>
      </c>
      <c r="F114" s="299" t="s">
        <v>492</v>
      </c>
      <c r="G114" s="374" t="s">
        <v>427</v>
      </c>
      <c r="H114" s="375"/>
      <c r="I114" s="212" t="s">
        <v>585</v>
      </c>
      <c r="J114" s="299" t="s">
        <v>628</v>
      </c>
      <c r="K114" s="239"/>
      <c r="L114" s="243" t="s">
        <v>631</v>
      </c>
    </row>
    <row r="115" spans="1:12" s="242" customFormat="1" ht="285" customHeight="1">
      <c r="A115" s="49"/>
      <c r="B115" s="49"/>
      <c r="C115" s="49"/>
      <c r="D115" s="303"/>
      <c r="E115" s="301"/>
      <c r="F115" s="300"/>
      <c r="G115" s="308"/>
      <c r="H115" s="309"/>
      <c r="I115" s="314"/>
      <c r="J115" s="300" t="s">
        <v>685</v>
      </c>
      <c r="K115" s="316"/>
      <c r="L115" s="1"/>
    </row>
    <row r="116" spans="1:12" ht="17.25" customHeight="1">
      <c r="A116" s="307">
        <v>30</v>
      </c>
      <c r="B116" s="307">
        <v>3</v>
      </c>
      <c r="C116" s="307" t="s">
        <v>210</v>
      </c>
      <c r="D116" s="9"/>
      <c r="E116" s="9" t="s">
        <v>230</v>
      </c>
      <c r="F116" s="326" t="s">
        <v>586</v>
      </c>
      <c r="G116" s="368" t="s">
        <v>427</v>
      </c>
      <c r="H116" s="369"/>
      <c r="I116" s="387" t="s">
        <v>587</v>
      </c>
      <c r="J116" s="382" t="s">
        <v>714</v>
      </c>
      <c r="K116" s="393"/>
      <c r="L116" s="386" t="s">
        <v>662</v>
      </c>
    </row>
    <row r="117" spans="1:12" ht="76.5" customHeight="1">
      <c r="A117" s="365">
        <v>30</v>
      </c>
      <c r="B117" s="365">
        <v>3</v>
      </c>
      <c r="C117" s="365" t="s">
        <v>210</v>
      </c>
      <c r="D117" s="365">
        <v>1</v>
      </c>
      <c r="E117" s="9" t="s">
        <v>239</v>
      </c>
      <c r="F117" s="327"/>
      <c r="G117" s="370"/>
      <c r="H117" s="371"/>
      <c r="I117" s="389"/>
      <c r="J117" s="384"/>
      <c r="K117" s="394"/>
      <c r="L117" s="386"/>
    </row>
    <row r="118" spans="1:12" s="227" customFormat="1" ht="51" customHeight="1">
      <c r="A118" s="366"/>
      <c r="B118" s="366"/>
      <c r="C118" s="366"/>
      <c r="D118" s="366"/>
      <c r="E118" s="229" t="s">
        <v>588</v>
      </c>
      <c r="F118" s="327"/>
      <c r="G118" s="370"/>
      <c r="H118" s="371"/>
      <c r="I118" s="238" t="s">
        <v>589</v>
      </c>
      <c r="J118" s="240" t="s">
        <v>619</v>
      </c>
      <c r="K118" s="240"/>
      <c r="L118" s="228" t="s">
        <v>662</v>
      </c>
    </row>
    <row r="119" spans="1:12" s="2" customFormat="1" ht="113.25" customHeight="1">
      <c r="A119" s="366"/>
      <c r="B119" s="366"/>
      <c r="C119" s="366"/>
      <c r="D119" s="366"/>
      <c r="E119" s="229" t="s">
        <v>590</v>
      </c>
      <c r="F119" s="327"/>
      <c r="G119" s="370"/>
      <c r="H119" s="371"/>
      <c r="I119" s="238" t="s">
        <v>591</v>
      </c>
      <c r="J119" s="240" t="s">
        <v>677</v>
      </c>
      <c r="K119" s="240" t="s">
        <v>678</v>
      </c>
      <c r="L119" s="272" t="s">
        <v>676</v>
      </c>
    </row>
    <row r="120" spans="1:12" s="2" customFormat="1" ht="318" customHeight="1">
      <c r="A120" s="367"/>
      <c r="B120" s="367"/>
      <c r="C120" s="367"/>
      <c r="D120" s="367"/>
      <c r="E120" s="229" t="s">
        <v>679</v>
      </c>
      <c r="F120" s="328"/>
      <c r="G120" s="372"/>
      <c r="H120" s="373"/>
      <c r="I120" s="238" t="s">
        <v>680</v>
      </c>
      <c r="J120" s="240" t="s">
        <v>697</v>
      </c>
      <c r="K120" s="240"/>
      <c r="L120" s="228" t="s">
        <v>662</v>
      </c>
    </row>
    <row r="121" spans="1:12" s="242" customFormat="1" ht="126" customHeight="1">
      <c r="A121" s="49" t="s">
        <v>12</v>
      </c>
      <c r="B121" s="49" t="s">
        <v>158</v>
      </c>
      <c r="C121" s="49"/>
      <c r="D121" s="48"/>
      <c r="E121" s="299" t="s">
        <v>217</v>
      </c>
      <c r="F121" s="299" t="s">
        <v>592</v>
      </c>
      <c r="G121" s="374" t="s">
        <v>427</v>
      </c>
      <c r="H121" s="375"/>
      <c r="I121" s="212"/>
      <c r="J121" s="239"/>
      <c r="K121" s="239"/>
      <c r="L121" s="1" t="s">
        <v>662</v>
      </c>
    </row>
    <row r="122" spans="1:12" s="242" customFormat="1" ht="351" customHeight="1">
      <c r="A122" s="49" t="s">
        <v>12</v>
      </c>
      <c r="B122" s="49" t="s">
        <v>158</v>
      </c>
      <c r="C122" s="49" t="s">
        <v>18</v>
      </c>
      <c r="D122" s="48"/>
      <c r="E122" s="299" t="s">
        <v>159</v>
      </c>
      <c r="F122" s="299" t="s">
        <v>493</v>
      </c>
      <c r="G122" s="374" t="s">
        <v>427</v>
      </c>
      <c r="H122" s="375"/>
      <c r="I122" s="212" t="s">
        <v>593</v>
      </c>
      <c r="J122" s="212" t="s">
        <v>715</v>
      </c>
      <c r="K122" s="239"/>
      <c r="L122" s="1" t="s">
        <v>681</v>
      </c>
    </row>
    <row r="123" spans="1:12" s="242" customFormat="1" ht="84">
      <c r="A123" s="49" t="s">
        <v>12</v>
      </c>
      <c r="B123" s="49" t="s">
        <v>158</v>
      </c>
      <c r="C123" s="49" t="s">
        <v>18</v>
      </c>
      <c r="D123" s="49" t="s">
        <v>18</v>
      </c>
      <c r="E123" s="299" t="s">
        <v>161</v>
      </c>
      <c r="F123" s="299" t="s">
        <v>493</v>
      </c>
      <c r="G123" s="361" t="s">
        <v>427</v>
      </c>
      <c r="H123" s="361"/>
      <c r="I123" s="299" t="s">
        <v>494</v>
      </c>
      <c r="J123" s="290" t="s">
        <v>495</v>
      </c>
      <c r="K123" s="239"/>
      <c r="L123" s="1"/>
    </row>
    <row r="124" spans="1:12" s="242" customFormat="1" ht="107.25" customHeight="1">
      <c r="A124" s="49" t="s">
        <v>12</v>
      </c>
      <c r="B124" s="49" t="s">
        <v>158</v>
      </c>
      <c r="C124" s="49" t="s">
        <v>16</v>
      </c>
      <c r="D124" s="49"/>
      <c r="E124" s="299" t="s">
        <v>163</v>
      </c>
      <c r="F124" s="299" t="s">
        <v>493</v>
      </c>
      <c r="G124" s="374" t="s">
        <v>427</v>
      </c>
      <c r="H124" s="375"/>
      <c r="I124" s="284" t="s">
        <v>690</v>
      </c>
      <c r="J124" s="284" t="s">
        <v>716</v>
      </c>
      <c r="K124" s="239"/>
      <c r="L124" s="1" t="s">
        <v>681</v>
      </c>
    </row>
    <row r="125" spans="1:12" s="242" customFormat="1" ht="108">
      <c r="A125" s="49" t="s">
        <v>12</v>
      </c>
      <c r="B125" s="49" t="s">
        <v>158</v>
      </c>
      <c r="C125" s="49" t="s">
        <v>16</v>
      </c>
      <c r="D125" s="49" t="s">
        <v>18</v>
      </c>
      <c r="E125" s="299" t="s">
        <v>165</v>
      </c>
      <c r="F125" s="299" t="s">
        <v>493</v>
      </c>
      <c r="G125" s="374" t="s">
        <v>427</v>
      </c>
      <c r="H125" s="375"/>
      <c r="I125" s="212" t="s">
        <v>496</v>
      </c>
      <c r="J125" s="212" t="s">
        <v>629</v>
      </c>
      <c r="K125" s="239"/>
      <c r="L125" s="1" t="s">
        <v>681</v>
      </c>
    </row>
    <row r="126" spans="1:12" s="242" customFormat="1" ht="132">
      <c r="A126" s="49" t="s">
        <v>12</v>
      </c>
      <c r="B126" s="49" t="s">
        <v>158</v>
      </c>
      <c r="C126" s="49" t="s">
        <v>21</v>
      </c>
      <c r="D126" s="48"/>
      <c r="E126" s="299" t="s">
        <v>194</v>
      </c>
      <c r="F126" s="299" t="s">
        <v>497</v>
      </c>
      <c r="G126" s="374" t="s">
        <v>427</v>
      </c>
      <c r="H126" s="375"/>
      <c r="I126" s="212" t="s">
        <v>594</v>
      </c>
      <c r="J126" s="284" t="s">
        <v>716</v>
      </c>
      <c r="K126" s="239"/>
      <c r="L126" s="1" t="s">
        <v>681</v>
      </c>
    </row>
    <row r="127" spans="1:12" s="242" customFormat="1" ht="192">
      <c r="A127" s="49" t="s">
        <v>12</v>
      </c>
      <c r="B127" s="49" t="s">
        <v>158</v>
      </c>
      <c r="C127" s="49" t="s">
        <v>21</v>
      </c>
      <c r="D127" s="49" t="s">
        <v>18</v>
      </c>
      <c r="E127" s="299" t="s">
        <v>169</v>
      </c>
      <c r="F127" s="299" t="s">
        <v>497</v>
      </c>
      <c r="G127" s="374" t="s">
        <v>427</v>
      </c>
      <c r="H127" s="375"/>
      <c r="I127" s="212" t="s">
        <v>498</v>
      </c>
      <c r="J127" s="273" t="s">
        <v>499</v>
      </c>
      <c r="K127" s="239"/>
      <c r="L127" s="1" t="s">
        <v>681</v>
      </c>
    </row>
    <row r="128" spans="1:12" s="242" customFormat="1" ht="72">
      <c r="A128" s="49" t="s">
        <v>12</v>
      </c>
      <c r="B128" s="49" t="s">
        <v>158</v>
      </c>
      <c r="C128" s="49" t="s">
        <v>28</v>
      </c>
      <c r="D128" s="49"/>
      <c r="E128" s="299" t="s">
        <v>171</v>
      </c>
      <c r="F128" s="299" t="s">
        <v>500</v>
      </c>
      <c r="G128" s="374" t="s">
        <v>427</v>
      </c>
      <c r="H128" s="375"/>
      <c r="I128" s="212" t="s">
        <v>501</v>
      </c>
      <c r="J128" s="281" t="s">
        <v>717</v>
      </c>
      <c r="K128" s="239"/>
      <c r="L128" s="1" t="s">
        <v>681</v>
      </c>
    </row>
    <row r="129" spans="1:12" s="242" customFormat="1" ht="72">
      <c r="A129" s="49" t="s">
        <v>12</v>
      </c>
      <c r="B129" s="49" t="s">
        <v>158</v>
      </c>
      <c r="C129" s="49" t="s">
        <v>28</v>
      </c>
      <c r="D129" s="49" t="s">
        <v>16</v>
      </c>
      <c r="E129" s="299" t="s">
        <v>175</v>
      </c>
      <c r="F129" s="299" t="s">
        <v>500</v>
      </c>
      <c r="G129" s="374" t="s">
        <v>427</v>
      </c>
      <c r="H129" s="375"/>
      <c r="I129" s="212" t="s">
        <v>502</v>
      </c>
      <c r="J129" s="281" t="s">
        <v>503</v>
      </c>
      <c r="K129" s="239"/>
      <c r="L129" s="1" t="s">
        <v>681</v>
      </c>
    </row>
    <row r="130" spans="1:12" s="242" customFormat="1" ht="130.5" customHeight="1">
      <c r="A130" s="49" t="s">
        <v>12</v>
      </c>
      <c r="B130" s="49" t="s">
        <v>158</v>
      </c>
      <c r="C130" s="49" t="s">
        <v>31</v>
      </c>
      <c r="D130" s="49"/>
      <c r="E130" s="299" t="s">
        <v>178</v>
      </c>
      <c r="F130" s="299" t="s">
        <v>595</v>
      </c>
      <c r="G130" s="374" t="s">
        <v>427</v>
      </c>
      <c r="H130" s="375"/>
      <c r="I130" s="212" t="s">
        <v>504</v>
      </c>
      <c r="J130" s="326" t="s">
        <v>718</v>
      </c>
      <c r="K130" s="239"/>
      <c r="L130" s="1" t="s">
        <v>681</v>
      </c>
    </row>
    <row r="131" spans="1:12" s="242" customFormat="1" ht="130.5" customHeight="1">
      <c r="A131" s="49" t="s">
        <v>12</v>
      </c>
      <c r="B131" s="49" t="s">
        <v>158</v>
      </c>
      <c r="C131" s="49" t="s">
        <v>31</v>
      </c>
      <c r="D131" s="49" t="s">
        <v>18</v>
      </c>
      <c r="E131" s="299" t="s">
        <v>186</v>
      </c>
      <c r="F131" s="299" t="s">
        <v>500</v>
      </c>
      <c r="G131" s="374" t="s">
        <v>427</v>
      </c>
      <c r="H131" s="375"/>
      <c r="I131" s="212" t="s">
        <v>504</v>
      </c>
      <c r="J131" s="327"/>
      <c r="K131" s="239"/>
      <c r="L131" s="1" t="s">
        <v>681</v>
      </c>
    </row>
    <row r="132" spans="1:12" s="227" customFormat="1" ht="130.5" customHeight="1">
      <c r="A132" s="49" t="s">
        <v>12</v>
      </c>
      <c r="B132" s="49" t="s">
        <v>158</v>
      </c>
      <c r="C132" s="49" t="s">
        <v>31</v>
      </c>
      <c r="D132" s="49" t="s">
        <v>16</v>
      </c>
      <c r="E132" s="299" t="s">
        <v>182</v>
      </c>
      <c r="F132" s="299" t="s">
        <v>505</v>
      </c>
      <c r="G132" s="374" t="s">
        <v>427</v>
      </c>
      <c r="H132" s="375"/>
      <c r="I132" s="212" t="s">
        <v>596</v>
      </c>
      <c r="J132" s="328"/>
      <c r="K132" s="240"/>
      <c r="L132" s="228" t="s">
        <v>681</v>
      </c>
    </row>
    <row r="133" spans="1:12" s="242" customFormat="1" ht="114.75" customHeight="1">
      <c r="A133" s="49" t="s">
        <v>12</v>
      </c>
      <c r="B133" s="49" t="s">
        <v>158</v>
      </c>
      <c r="C133" s="49" t="s">
        <v>34</v>
      </c>
      <c r="D133" s="49"/>
      <c r="E133" s="299" t="s">
        <v>199</v>
      </c>
      <c r="F133" s="299" t="s">
        <v>506</v>
      </c>
      <c r="G133" s="374" t="s">
        <v>427</v>
      </c>
      <c r="H133" s="375"/>
      <c r="I133" s="212"/>
      <c r="J133" s="273" t="s">
        <v>719</v>
      </c>
      <c r="K133" s="239"/>
      <c r="L133" s="1" t="s">
        <v>681</v>
      </c>
    </row>
    <row r="134" spans="1:12" s="242" customFormat="1" ht="84">
      <c r="A134" s="49" t="s">
        <v>12</v>
      </c>
      <c r="B134" s="49" t="s">
        <v>158</v>
      </c>
      <c r="C134" s="49" t="s">
        <v>38</v>
      </c>
      <c r="D134" s="49"/>
      <c r="E134" s="299" t="s">
        <v>181</v>
      </c>
      <c r="F134" s="299" t="s">
        <v>507</v>
      </c>
      <c r="G134" s="374" t="s">
        <v>427</v>
      </c>
      <c r="H134" s="375"/>
      <c r="I134" s="212" t="s">
        <v>508</v>
      </c>
      <c r="J134" s="273" t="s">
        <v>739</v>
      </c>
      <c r="K134" s="239"/>
      <c r="L134" s="243" t="s">
        <v>631</v>
      </c>
    </row>
    <row r="135" spans="1:12" s="242" customFormat="1" ht="144">
      <c r="A135" s="49" t="s">
        <v>12</v>
      </c>
      <c r="B135" s="49" t="s">
        <v>158</v>
      </c>
      <c r="C135" s="49" t="s">
        <v>41</v>
      </c>
      <c r="D135" s="49"/>
      <c r="E135" s="299" t="s">
        <v>187</v>
      </c>
      <c r="F135" s="299" t="s">
        <v>507</v>
      </c>
      <c r="G135" s="374" t="s">
        <v>427</v>
      </c>
      <c r="H135" s="375"/>
      <c r="I135" s="212" t="s">
        <v>597</v>
      </c>
      <c r="J135" s="281" t="s">
        <v>720</v>
      </c>
      <c r="K135" s="239"/>
      <c r="L135" s="1" t="s">
        <v>681</v>
      </c>
    </row>
    <row r="136" spans="1:12" s="242" customFormat="1" ht="108">
      <c r="A136" s="49" t="s">
        <v>12</v>
      </c>
      <c r="B136" s="49" t="s">
        <v>158</v>
      </c>
      <c r="C136" s="49" t="s">
        <v>44</v>
      </c>
      <c r="D136" s="49"/>
      <c r="E136" s="299" t="s">
        <v>195</v>
      </c>
      <c r="F136" s="299" t="s">
        <v>506</v>
      </c>
      <c r="G136" s="374" t="s">
        <v>427</v>
      </c>
      <c r="H136" s="375"/>
      <c r="I136" s="212" t="s">
        <v>598</v>
      </c>
      <c r="J136" s="281" t="s">
        <v>721</v>
      </c>
      <c r="K136" s="239"/>
      <c r="L136" s="1" t="s">
        <v>681</v>
      </c>
    </row>
    <row r="137" spans="1:12">
      <c r="A137" s="15"/>
      <c r="B137" s="15"/>
      <c r="C137" s="15"/>
      <c r="D137" s="15"/>
      <c r="E137" s="16"/>
      <c r="F137" s="16"/>
      <c r="G137" s="221"/>
      <c r="H137" s="221"/>
      <c r="I137" s="16"/>
    </row>
    <row r="138" spans="1:12">
      <c r="A138" s="26" t="s">
        <v>692</v>
      </c>
      <c r="B138" s="26"/>
      <c r="C138" s="26"/>
      <c r="D138" s="26"/>
      <c r="E138" s="26"/>
      <c r="F138" s="26"/>
      <c r="G138" s="26"/>
      <c r="H138" s="26"/>
      <c r="I138" s="26"/>
    </row>
    <row r="139" spans="1:12" ht="15" customHeight="1">
      <c r="A139" s="26" t="s">
        <v>693</v>
      </c>
      <c r="B139" s="26"/>
      <c r="C139" s="26"/>
      <c r="D139" s="26"/>
      <c r="E139" s="26"/>
      <c r="F139" s="26"/>
      <c r="G139" s="26"/>
      <c r="H139" s="26"/>
      <c r="I139" s="26"/>
    </row>
    <row r="140" spans="1:12">
      <c r="A140" s="26"/>
      <c r="B140" s="26"/>
      <c r="C140" s="26"/>
      <c r="D140" s="26"/>
      <c r="E140" s="26"/>
      <c r="F140" s="26"/>
      <c r="G140" s="26"/>
      <c r="H140" s="26"/>
      <c r="I140" s="26"/>
    </row>
    <row r="141" spans="1:12" s="1" customFormat="1">
      <c r="A141" s="15"/>
      <c r="B141" s="15"/>
      <c r="C141" s="15"/>
      <c r="D141" s="15"/>
      <c r="E141" s="16"/>
      <c r="F141" s="16"/>
      <c r="G141" s="221"/>
      <c r="H141" s="221"/>
      <c r="I141" s="16"/>
    </row>
    <row r="142" spans="1:12" s="1" customFormat="1">
      <c r="A142" s="15"/>
      <c r="B142" s="15"/>
      <c r="C142" s="15"/>
      <c r="D142" s="15"/>
      <c r="E142" s="16"/>
      <c r="F142" s="16"/>
      <c r="G142" s="221"/>
      <c r="H142" s="221"/>
      <c r="I142" s="16"/>
    </row>
  </sheetData>
  <autoFilter ref="A8:L136">
    <filterColumn colId="2"/>
    <filterColumn colId="3"/>
  </autoFilter>
  <mergeCells count="155">
    <mergeCell ref="G133:H133"/>
    <mergeCell ref="G134:H134"/>
    <mergeCell ref="G135:H135"/>
    <mergeCell ref="G136:H136"/>
    <mergeCell ref="G127:H127"/>
    <mergeCell ref="G128:H128"/>
    <mergeCell ref="G129:H129"/>
    <mergeCell ref="G130:H130"/>
    <mergeCell ref="J130:J132"/>
    <mergeCell ref="G131:H131"/>
    <mergeCell ref="G132:H132"/>
    <mergeCell ref="G121:H121"/>
    <mergeCell ref="G122:H122"/>
    <mergeCell ref="G123:H123"/>
    <mergeCell ref="G124:H124"/>
    <mergeCell ref="G125:H125"/>
    <mergeCell ref="G126:H126"/>
    <mergeCell ref="K116:K117"/>
    <mergeCell ref="L116:L117"/>
    <mergeCell ref="A117:A120"/>
    <mergeCell ref="B117:B120"/>
    <mergeCell ref="C117:C120"/>
    <mergeCell ref="D117:D120"/>
    <mergeCell ref="G113:H113"/>
    <mergeCell ref="G114:H114"/>
    <mergeCell ref="F116:F120"/>
    <mergeCell ref="G116:H120"/>
    <mergeCell ref="I116:I117"/>
    <mergeCell ref="J116:J117"/>
    <mergeCell ref="G99:H99"/>
    <mergeCell ref="G100:H100"/>
    <mergeCell ref="G101:H101"/>
    <mergeCell ref="G102:H102"/>
    <mergeCell ref="G111:H111"/>
    <mergeCell ref="G112:H112"/>
    <mergeCell ref="G96:H96"/>
    <mergeCell ref="J96:J97"/>
    <mergeCell ref="G97:H97"/>
    <mergeCell ref="G98:H98"/>
    <mergeCell ref="G87:H88"/>
    <mergeCell ref="G89:H89"/>
    <mergeCell ref="G90:H90"/>
    <mergeCell ref="G91:H91"/>
    <mergeCell ref="G92:H92"/>
    <mergeCell ref="G93:H93"/>
    <mergeCell ref="G81:H81"/>
    <mergeCell ref="G86:H86"/>
    <mergeCell ref="A87:A88"/>
    <mergeCell ref="B87:B88"/>
    <mergeCell ref="C87:C88"/>
    <mergeCell ref="D87:D88"/>
    <mergeCell ref="F87:F88"/>
    <mergeCell ref="G94:H94"/>
    <mergeCell ref="G95:H95"/>
    <mergeCell ref="G74:H74"/>
    <mergeCell ref="G75:H75"/>
    <mergeCell ref="G76:H76"/>
    <mergeCell ref="E77:E80"/>
    <mergeCell ref="F77:F78"/>
    <mergeCell ref="G77:H80"/>
    <mergeCell ref="G63:H68"/>
    <mergeCell ref="F69:K69"/>
    <mergeCell ref="F70:K70"/>
    <mergeCell ref="G71:H71"/>
    <mergeCell ref="G72:H72"/>
    <mergeCell ref="G73:H73"/>
    <mergeCell ref="I77:I80"/>
    <mergeCell ref="J77:J80"/>
    <mergeCell ref="K77:K80"/>
    <mergeCell ref="I60:I62"/>
    <mergeCell ref="J60:J62"/>
    <mergeCell ref="K60:K62"/>
    <mergeCell ref="L60:L62"/>
    <mergeCell ref="A63:A68"/>
    <mergeCell ref="B63:B68"/>
    <mergeCell ref="C63:C68"/>
    <mergeCell ref="D63:D68"/>
    <mergeCell ref="F63:F68"/>
    <mergeCell ref="G56:H56"/>
    <mergeCell ref="G57:H57"/>
    <mergeCell ref="G58:H58"/>
    <mergeCell ref="G59:H59"/>
    <mergeCell ref="A60:A62"/>
    <mergeCell ref="B60:B62"/>
    <mergeCell ref="C60:C62"/>
    <mergeCell ref="D60:D62"/>
    <mergeCell ref="E60:E62"/>
    <mergeCell ref="F60:F61"/>
    <mergeCell ref="G60:H62"/>
    <mergeCell ref="G50:H50"/>
    <mergeCell ref="G51:H51"/>
    <mergeCell ref="G52:H52"/>
    <mergeCell ref="G53:H53"/>
    <mergeCell ref="G54:H54"/>
    <mergeCell ref="G55:H55"/>
    <mergeCell ref="G42:H45"/>
    <mergeCell ref="I42:I45"/>
    <mergeCell ref="G46:H46"/>
    <mergeCell ref="G47:H47"/>
    <mergeCell ref="G48:H48"/>
    <mergeCell ref="G49:H49"/>
    <mergeCell ref="G37:H37"/>
    <mergeCell ref="G38:H38"/>
    <mergeCell ref="G39:H39"/>
    <mergeCell ref="G40:H40"/>
    <mergeCell ref="G41:H41"/>
    <mergeCell ref="A42:A45"/>
    <mergeCell ref="B42:B45"/>
    <mergeCell ref="C42:C45"/>
    <mergeCell ref="D42:D45"/>
    <mergeCell ref="E42:E45"/>
    <mergeCell ref="G31:H31"/>
    <mergeCell ref="G32:H32"/>
    <mergeCell ref="G33:H33"/>
    <mergeCell ref="G34:H34"/>
    <mergeCell ref="G35:H35"/>
    <mergeCell ref="G36:H36"/>
    <mergeCell ref="G25:H25"/>
    <mergeCell ref="G26:H26"/>
    <mergeCell ref="G27:H27"/>
    <mergeCell ref="G28:H28"/>
    <mergeCell ref="G29:H29"/>
    <mergeCell ref="G30:H30"/>
    <mergeCell ref="G19:H19"/>
    <mergeCell ref="G20:H20"/>
    <mergeCell ref="G21:H21"/>
    <mergeCell ref="G22:H22"/>
    <mergeCell ref="G23:H23"/>
    <mergeCell ref="G24:H24"/>
    <mergeCell ref="J9:J11"/>
    <mergeCell ref="K9:K11"/>
    <mergeCell ref="G15:H15"/>
    <mergeCell ref="G16:H16"/>
    <mergeCell ref="G17:H17"/>
    <mergeCell ref="G18:H18"/>
    <mergeCell ref="J7:J8"/>
    <mergeCell ref="K7:K8"/>
    <mergeCell ref="A9:A14"/>
    <mergeCell ref="B9:B14"/>
    <mergeCell ref="C9:C14"/>
    <mergeCell ref="D9:D14"/>
    <mergeCell ref="E9:E14"/>
    <mergeCell ref="F9:F11"/>
    <mergeCell ref="G9:H14"/>
    <mergeCell ref="I9:I11"/>
    <mergeCell ref="A2:I2"/>
    <mergeCell ref="A3:I3"/>
    <mergeCell ref="A5:I5"/>
    <mergeCell ref="A6:I6"/>
    <mergeCell ref="A7:D7"/>
    <mergeCell ref="E7:E8"/>
    <mergeCell ref="F7:F8"/>
    <mergeCell ref="G7:G8"/>
    <mergeCell ref="H7:H8"/>
    <mergeCell ref="I7:I8"/>
  </mergeCells>
  <printOptions horizontalCentered="1"/>
  <pageMargins left="0" right="0" top="0.62992125984251968" bottom="0" header="0.19685039370078741" footer="0.11811023622047245"/>
  <pageSetup paperSize="9" scale="65" fitToHeight="25" orientation="landscape" horizontalDpi="180" verticalDpi="180" r:id="rId1"/>
  <headerFooter differentFirst="1">
    <oddHeader>&amp;C&amp;P</oddHeader>
  </headerFooter>
</worksheet>
</file>

<file path=xl/worksheets/sheet4.xml><?xml version="1.0" encoding="utf-8"?>
<worksheet xmlns="http://schemas.openxmlformats.org/spreadsheetml/2006/main" xmlns:r="http://schemas.openxmlformats.org/officeDocument/2006/relationships">
  <dimension ref="A1:O35"/>
  <sheetViews>
    <sheetView zoomScale="85" zoomScaleNormal="85" workbookViewId="0">
      <selection activeCell="I24" sqref="I24"/>
    </sheetView>
  </sheetViews>
  <sheetFormatPr defaultRowHeight="15"/>
  <cols>
    <col min="1" max="1" width="5.140625" style="130" customWidth="1"/>
    <col min="2" max="2" width="6.28515625" style="130" customWidth="1"/>
    <col min="3" max="3" width="5.5703125" style="130" customWidth="1"/>
    <col min="4" max="4" width="6.42578125" style="131" customWidth="1"/>
    <col min="5" max="5" width="54.28515625" style="131" customWidth="1"/>
    <col min="6" max="6" width="20.7109375" style="131" customWidth="1"/>
    <col min="7" max="7" width="13.5703125" style="131" customWidth="1"/>
    <col min="8" max="8" width="12.140625" style="133" customWidth="1"/>
    <col min="9" max="9" width="12.85546875" style="133" customWidth="1"/>
    <col min="10" max="10" width="17.140625" style="88" customWidth="1"/>
    <col min="11" max="11" width="14.85546875" style="88" customWidth="1"/>
    <col min="12" max="12" width="13" style="88" customWidth="1"/>
    <col min="13" max="13" width="10.7109375" style="131" customWidth="1"/>
    <col min="14" max="14" width="12" style="131" customWidth="1"/>
    <col min="15" max="15" width="10.7109375" style="195" bestFit="1" customWidth="1"/>
    <col min="16" max="16384" width="9.140625" style="131"/>
  </cols>
  <sheetData>
    <row r="1" spans="1:15" s="104" customFormat="1" ht="15.75">
      <c r="H1" s="105"/>
      <c r="I1" s="105"/>
      <c r="J1" s="134"/>
      <c r="K1" s="134"/>
      <c r="L1" s="134"/>
      <c r="N1" s="106" t="s">
        <v>301</v>
      </c>
      <c r="O1" s="192"/>
    </row>
    <row r="2" spans="1:15" s="104" customFormat="1" ht="15.75">
      <c r="A2" s="107"/>
      <c r="H2" s="105"/>
      <c r="I2" s="105"/>
      <c r="J2" s="134"/>
      <c r="K2" s="135"/>
      <c r="L2" s="135"/>
      <c r="O2" s="192"/>
    </row>
    <row r="3" spans="1:15" s="104" customFormat="1" ht="15.75">
      <c r="A3" s="404" t="s">
        <v>302</v>
      </c>
      <c r="B3" s="404"/>
      <c r="C3" s="404"/>
      <c r="D3" s="404"/>
      <c r="E3" s="404"/>
      <c r="F3" s="404"/>
      <c r="G3" s="404"/>
      <c r="H3" s="404"/>
      <c r="I3" s="404"/>
      <c r="J3" s="404"/>
      <c r="K3" s="404"/>
      <c r="L3" s="404"/>
      <c r="M3" s="404"/>
      <c r="N3" s="404"/>
      <c r="O3" s="192"/>
    </row>
    <row r="4" spans="1:15" s="104" customFormat="1" ht="15.75">
      <c r="A4" s="404" t="s">
        <v>303</v>
      </c>
      <c r="B4" s="404"/>
      <c r="C4" s="404"/>
      <c r="D4" s="404"/>
      <c r="E4" s="404"/>
      <c r="F4" s="404"/>
      <c r="G4" s="404"/>
      <c r="H4" s="404"/>
      <c r="I4" s="404"/>
      <c r="J4" s="404"/>
      <c r="K4" s="404"/>
      <c r="L4" s="404"/>
      <c r="M4" s="404"/>
      <c r="N4" s="404"/>
      <c r="O4" s="192"/>
    </row>
    <row r="5" spans="1:15" s="104" customFormat="1" ht="15.75">
      <c r="A5" s="404" t="s">
        <v>304</v>
      </c>
      <c r="B5" s="404"/>
      <c r="C5" s="404"/>
      <c r="D5" s="404"/>
      <c r="E5" s="404"/>
      <c r="F5" s="404"/>
      <c r="G5" s="404"/>
      <c r="H5" s="404"/>
      <c r="I5" s="404"/>
      <c r="J5" s="404"/>
      <c r="K5" s="404"/>
      <c r="L5" s="404"/>
      <c r="M5" s="404"/>
      <c r="N5" s="404"/>
      <c r="O5" s="192"/>
    </row>
    <row r="6" spans="1:15" s="104" customFormat="1" ht="15.75">
      <c r="A6" s="404" t="s">
        <v>305</v>
      </c>
      <c r="B6" s="404"/>
      <c r="C6" s="404"/>
      <c r="D6" s="404"/>
      <c r="E6" s="404"/>
      <c r="F6" s="404"/>
      <c r="G6" s="404"/>
      <c r="H6" s="404"/>
      <c r="I6" s="404"/>
      <c r="J6" s="404"/>
      <c r="K6" s="404"/>
      <c r="L6" s="404"/>
      <c r="M6" s="404"/>
      <c r="N6" s="404"/>
      <c r="O6" s="192"/>
    </row>
    <row r="7" spans="1:15" s="104" customFormat="1" ht="15.75">
      <c r="A7" s="404" t="s">
        <v>306</v>
      </c>
      <c r="B7" s="404"/>
      <c r="C7" s="404"/>
      <c r="D7" s="404"/>
      <c r="E7" s="404"/>
      <c r="F7" s="404"/>
      <c r="G7" s="404"/>
      <c r="H7" s="404"/>
      <c r="I7" s="404"/>
      <c r="J7" s="404"/>
      <c r="K7" s="404"/>
      <c r="L7" s="404"/>
      <c r="M7" s="404"/>
      <c r="N7" s="404"/>
      <c r="O7" s="192"/>
    </row>
    <row r="8" spans="1:15" s="104" customFormat="1" ht="15.75">
      <c r="E8" s="108"/>
      <c r="F8" s="109"/>
      <c r="H8" s="105"/>
      <c r="I8" s="105"/>
      <c r="J8" s="134"/>
      <c r="K8" s="134"/>
      <c r="L8" s="134"/>
      <c r="O8" s="192"/>
    </row>
    <row r="9" spans="1:15" s="104" customFormat="1" ht="15.75">
      <c r="A9" s="398" t="s">
        <v>307</v>
      </c>
      <c r="B9" s="398"/>
      <c r="C9" s="398"/>
      <c r="D9" s="398"/>
      <c r="E9" s="398"/>
      <c r="F9" s="398"/>
      <c r="G9" s="398"/>
      <c r="H9" s="398"/>
      <c r="I9" s="398"/>
      <c r="J9" s="134"/>
      <c r="K9" s="134"/>
      <c r="L9" s="134"/>
      <c r="O9" s="192"/>
    </row>
    <row r="10" spans="1:15" s="104" customFormat="1" ht="15.75">
      <c r="A10" s="110"/>
      <c r="B10" s="110"/>
      <c r="C10" s="110"/>
      <c r="D10" s="110"/>
      <c r="E10" s="110"/>
      <c r="F10" s="110"/>
      <c r="G10" s="110"/>
      <c r="H10" s="105"/>
      <c r="I10" s="105"/>
      <c r="J10" s="134"/>
      <c r="K10" s="134"/>
      <c r="L10" s="134"/>
      <c r="O10" s="192"/>
    </row>
    <row r="11" spans="1:15" s="104" customFormat="1" ht="15.75">
      <c r="A11" s="398" t="s">
        <v>308</v>
      </c>
      <c r="B11" s="398"/>
      <c r="C11" s="398"/>
      <c r="D11" s="398"/>
      <c r="E11" s="398"/>
      <c r="F11" s="398"/>
      <c r="G11" s="398"/>
      <c r="H11" s="398"/>
      <c r="I11" s="398"/>
      <c r="J11" s="134"/>
      <c r="K11" s="134"/>
      <c r="L11" s="134"/>
      <c r="O11" s="192"/>
    </row>
    <row r="12" spans="1:15" s="104" customFormat="1" ht="15.75">
      <c r="A12" s="107"/>
      <c r="H12" s="105"/>
      <c r="I12" s="105"/>
      <c r="J12" s="134"/>
      <c r="K12" s="134"/>
      <c r="L12" s="134"/>
      <c r="O12" s="192"/>
    </row>
    <row r="13" spans="1:15" s="111" customFormat="1" ht="43.5" customHeight="1">
      <c r="A13" s="399" t="s">
        <v>0</v>
      </c>
      <c r="B13" s="400"/>
      <c r="C13" s="400"/>
      <c r="D13" s="401"/>
      <c r="E13" s="362" t="s">
        <v>309</v>
      </c>
      <c r="F13" s="362" t="s">
        <v>310</v>
      </c>
      <c r="G13" s="362" t="s">
        <v>311</v>
      </c>
      <c r="H13" s="402" t="s">
        <v>312</v>
      </c>
      <c r="I13" s="403"/>
      <c r="J13" s="395" t="s">
        <v>313</v>
      </c>
      <c r="K13" s="395"/>
      <c r="L13" s="395"/>
      <c r="M13" s="396" t="s">
        <v>255</v>
      </c>
      <c r="N13" s="396"/>
      <c r="O13" s="193"/>
    </row>
    <row r="14" spans="1:15" s="111" customFormat="1" ht="78" customHeight="1">
      <c r="A14" s="112" t="s">
        <v>2</v>
      </c>
      <c r="B14" s="112" t="s">
        <v>3</v>
      </c>
      <c r="C14" s="112" t="s">
        <v>4</v>
      </c>
      <c r="D14" s="113" t="s">
        <v>5</v>
      </c>
      <c r="E14" s="363"/>
      <c r="F14" s="363"/>
      <c r="G14" s="363"/>
      <c r="H14" s="114" t="s">
        <v>314</v>
      </c>
      <c r="I14" s="114" t="s">
        <v>315</v>
      </c>
      <c r="J14" s="147" t="s">
        <v>256</v>
      </c>
      <c r="K14" s="147" t="s">
        <v>257</v>
      </c>
      <c r="L14" s="147" t="s">
        <v>258</v>
      </c>
      <c r="M14" s="115" t="s">
        <v>259</v>
      </c>
      <c r="N14" s="115" t="s">
        <v>260</v>
      </c>
      <c r="O14" s="193"/>
    </row>
    <row r="15" spans="1:15" s="111" customFormat="1" ht="25.5">
      <c r="A15" s="112" t="s">
        <v>12</v>
      </c>
      <c r="B15" s="112" t="s">
        <v>83</v>
      </c>
      <c r="C15" s="112"/>
      <c r="D15" s="139"/>
      <c r="E15" s="140" t="s">
        <v>188</v>
      </c>
      <c r="F15" s="140"/>
      <c r="G15" s="141"/>
      <c r="H15" s="114"/>
      <c r="I15" s="114"/>
      <c r="J15" s="147"/>
      <c r="K15" s="142"/>
      <c r="L15" s="142"/>
      <c r="M15" s="143"/>
      <c r="N15" s="143"/>
      <c r="O15" s="193"/>
    </row>
    <row r="16" spans="1:15" s="119" customFormat="1" ht="38.25">
      <c r="A16" s="116" t="s">
        <v>12</v>
      </c>
      <c r="B16" s="116" t="s">
        <v>83</v>
      </c>
      <c r="C16" s="116" t="s">
        <v>21</v>
      </c>
      <c r="D16" s="120"/>
      <c r="E16" s="117" t="s">
        <v>316</v>
      </c>
      <c r="F16" s="117" t="s">
        <v>317</v>
      </c>
      <c r="G16" s="117" t="s">
        <v>318</v>
      </c>
      <c r="H16" s="118">
        <v>18</v>
      </c>
      <c r="I16" s="118">
        <v>18</v>
      </c>
      <c r="J16" s="136">
        <v>21628.5</v>
      </c>
      <c r="K16" s="121">
        <v>28410.2</v>
      </c>
      <c r="L16" s="136">
        <v>28410.2</v>
      </c>
      <c r="M16" s="121">
        <f>L16/J16%</f>
        <v>131.4</v>
      </c>
      <c r="N16" s="121">
        <f>L16/K16%</f>
        <v>100</v>
      </c>
      <c r="O16" s="194"/>
    </row>
    <row r="17" spans="1:15" s="111" customFormat="1" ht="25.5">
      <c r="A17" s="144">
        <v>30</v>
      </c>
      <c r="B17" s="144">
        <v>3</v>
      </c>
      <c r="C17" s="144"/>
      <c r="D17" s="141"/>
      <c r="E17" s="145" t="s">
        <v>237</v>
      </c>
      <c r="F17" s="140"/>
      <c r="G17" s="140"/>
      <c r="H17" s="114"/>
      <c r="I17" s="114"/>
      <c r="J17" s="148"/>
      <c r="K17" s="146"/>
      <c r="L17" s="148"/>
      <c r="M17" s="146"/>
      <c r="N17" s="146"/>
      <c r="O17" s="193"/>
    </row>
    <row r="18" spans="1:15" s="119" customFormat="1" ht="127.5">
      <c r="A18" s="116" t="s">
        <v>12</v>
      </c>
      <c r="B18" s="116" t="s">
        <v>125</v>
      </c>
      <c r="C18" s="116" t="s">
        <v>18</v>
      </c>
      <c r="D18" s="116"/>
      <c r="E18" s="122" t="s">
        <v>319</v>
      </c>
      <c r="F18" s="123" t="s">
        <v>320</v>
      </c>
      <c r="G18" s="117" t="s">
        <v>321</v>
      </c>
      <c r="H18" s="118">
        <v>3622</v>
      </c>
      <c r="I18" s="118">
        <v>3622</v>
      </c>
      <c r="J18" s="137">
        <v>711656.5</v>
      </c>
      <c r="K18" s="121">
        <v>858235</v>
      </c>
      <c r="L18" s="136">
        <v>858235</v>
      </c>
      <c r="M18" s="121">
        <f t="shared" ref="M18:M28" si="0">L18/J18%</f>
        <v>120.6</v>
      </c>
      <c r="N18" s="121">
        <f t="shared" ref="N18:N28" si="1">L18/K18%</f>
        <v>100</v>
      </c>
      <c r="O18" s="194"/>
    </row>
    <row r="19" spans="1:15" s="119" customFormat="1" ht="54" customHeight="1">
      <c r="A19" s="116" t="s">
        <v>12</v>
      </c>
      <c r="B19" s="116" t="s">
        <v>125</v>
      </c>
      <c r="C19" s="116" t="s">
        <v>16</v>
      </c>
      <c r="D19" s="120"/>
      <c r="E19" s="117" t="s">
        <v>322</v>
      </c>
      <c r="F19" s="117" t="s">
        <v>338</v>
      </c>
      <c r="G19" s="117" t="s">
        <v>323</v>
      </c>
      <c r="H19" s="118">
        <v>67200</v>
      </c>
      <c r="I19" s="118">
        <v>39312</v>
      </c>
      <c r="J19" s="136">
        <v>31884.3</v>
      </c>
      <c r="K19" s="136">
        <v>32727</v>
      </c>
      <c r="L19" s="136">
        <v>32727</v>
      </c>
      <c r="M19" s="121">
        <f t="shared" si="0"/>
        <v>102.6</v>
      </c>
      <c r="N19" s="121">
        <f t="shared" si="1"/>
        <v>100</v>
      </c>
      <c r="O19" s="194"/>
    </row>
    <row r="20" spans="1:15" s="119" customFormat="1" ht="38.25">
      <c r="A20" s="116" t="s">
        <v>12</v>
      </c>
      <c r="B20" s="116" t="s">
        <v>125</v>
      </c>
      <c r="C20" s="116" t="s">
        <v>16</v>
      </c>
      <c r="D20" s="120"/>
      <c r="E20" s="117" t="s">
        <v>324</v>
      </c>
      <c r="F20" s="117" t="s">
        <v>325</v>
      </c>
      <c r="G20" s="117" t="s">
        <v>326</v>
      </c>
      <c r="H20" s="118">
        <v>34</v>
      </c>
      <c r="I20" s="118">
        <v>30</v>
      </c>
      <c r="J20" s="136">
        <v>12.8</v>
      </c>
      <c r="K20" s="136">
        <v>13.1</v>
      </c>
      <c r="L20" s="136">
        <v>13.1</v>
      </c>
      <c r="M20" s="121">
        <f t="shared" si="0"/>
        <v>102.3</v>
      </c>
      <c r="N20" s="121">
        <f t="shared" si="1"/>
        <v>100</v>
      </c>
      <c r="O20" s="194"/>
    </row>
    <row r="21" spans="1:15" s="119" customFormat="1" ht="38.25">
      <c r="A21" s="116" t="s">
        <v>12</v>
      </c>
      <c r="B21" s="116" t="s">
        <v>125</v>
      </c>
      <c r="C21" s="116" t="s">
        <v>16</v>
      </c>
      <c r="D21" s="120"/>
      <c r="E21" s="117" t="s">
        <v>327</v>
      </c>
      <c r="F21" s="117" t="s">
        <v>325</v>
      </c>
      <c r="G21" s="117" t="s">
        <v>326</v>
      </c>
      <c r="H21" s="118">
        <v>32</v>
      </c>
      <c r="I21" s="118">
        <v>42</v>
      </c>
      <c r="J21" s="136">
        <v>21.2</v>
      </c>
      <c r="K21" s="136">
        <v>21.8</v>
      </c>
      <c r="L21" s="136">
        <v>21.8</v>
      </c>
      <c r="M21" s="121">
        <f t="shared" si="0"/>
        <v>102.8</v>
      </c>
      <c r="N21" s="121">
        <f t="shared" si="1"/>
        <v>100</v>
      </c>
      <c r="O21" s="194"/>
    </row>
    <row r="22" spans="1:15" s="119" customFormat="1" ht="38.25">
      <c r="A22" s="116" t="s">
        <v>12</v>
      </c>
      <c r="B22" s="116" t="s">
        <v>125</v>
      </c>
      <c r="C22" s="116" t="s">
        <v>16</v>
      </c>
      <c r="D22" s="120"/>
      <c r="E22" s="117" t="s">
        <v>328</v>
      </c>
      <c r="F22" s="117" t="s">
        <v>325</v>
      </c>
      <c r="G22" s="117" t="s">
        <v>326</v>
      </c>
      <c r="H22" s="118">
        <v>62</v>
      </c>
      <c r="I22" s="118">
        <v>62</v>
      </c>
      <c r="J22" s="136">
        <v>32</v>
      </c>
      <c r="K22" s="136">
        <v>32.799999999999997</v>
      </c>
      <c r="L22" s="136">
        <v>32.799999999999997</v>
      </c>
      <c r="M22" s="121">
        <f t="shared" si="0"/>
        <v>102.5</v>
      </c>
      <c r="N22" s="121">
        <f t="shared" si="1"/>
        <v>100</v>
      </c>
      <c r="O22" s="194"/>
    </row>
    <row r="23" spans="1:15" s="119" customFormat="1" ht="56.25" customHeight="1">
      <c r="A23" s="116" t="s">
        <v>12</v>
      </c>
      <c r="B23" s="116" t="s">
        <v>125</v>
      </c>
      <c r="C23" s="116" t="s">
        <v>21</v>
      </c>
      <c r="D23" s="120"/>
      <c r="E23" s="117" t="s">
        <v>329</v>
      </c>
      <c r="F23" s="117" t="s">
        <v>330</v>
      </c>
      <c r="G23" s="117" t="s">
        <v>331</v>
      </c>
      <c r="H23" s="118">
        <v>144</v>
      </c>
      <c r="I23" s="118">
        <v>144</v>
      </c>
      <c r="J23" s="136">
        <v>152.6</v>
      </c>
      <c r="K23" s="136">
        <v>174.2</v>
      </c>
      <c r="L23" s="136">
        <v>174.1</v>
      </c>
      <c r="M23" s="121">
        <f t="shared" si="0"/>
        <v>114.1</v>
      </c>
      <c r="N23" s="121">
        <f t="shared" si="1"/>
        <v>99.9</v>
      </c>
      <c r="O23" s="194"/>
    </row>
    <row r="24" spans="1:15" s="119" customFormat="1" ht="51">
      <c r="A24" s="116" t="s">
        <v>12</v>
      </c>
      <c r="B24" s="116" t="s">
        <v>125</v>
      </c>
      <c r="C24" s="116" t="s">
        <v>21</v>
      </c>
      <c r="D24" s="120"/>
      <c r="E24" s="117" t="s">
        <v>332</v>
      </c>
      <c r="F24" s="117" t="s">
        <v>317</v>
      </c>
      <c r="G24" s="117" t="s">
        <v>318</v>
      </c>
      <c r="H24" s="118">
        <v>1600</v>
      </c>
      <c r="I24" s="118">
        <v>1600</v>
      </c>
      <c r="J24" s="136">
        <v>19345</v>
      </c>
      <c r="K24" s="136">
        <v>22091.4</v>
      </c>
      <c r="L24" s="136">
        <v>22076.6</v>
      </c>
      <c r="M24" s="121">
        <f t="shared" si="0"/>
        <v>114.1</v>
      </c>
      <c r="N24" s="121">
        <f t="shared" si="1"/>
        <v>99.9</v>
      </c>
      <c r="O24" s="194"/>
    </row>
    <row r="25" spans="1:15" s="119" customFormat="1" ht="38.25">
      <c r="A25" s="116" t="s">
        <v>12</v>
      </c>
      <c r="B25" s="116" t="s">
        <v>125</v>
      </c>
      <c r="C25" s="116" t="s">
        <v>21</v>
      </c>
      <c r="D25" s="120"/>
      <c r="E25" s="117" t="s">
        <v>333</v>
      </c>
      <c r="F25" s="117" t="s">
        <v>334</v>
      </c>
      <c r="G25" s="117" t="s">
        <v>326</v>
      </c>
      <c r="H25" s="118">
        <v>1422</v>
      </c>
      <c r="I25" s="118">
        <v>1422</v>
      </c>
      <c r="J25" s="136">
        <v>31925.4</v>
      </c>
      <c r="K25" s="136">
        <v>36457.9</v>
      </c>
      <c r="L25" s="136">
        <v>36433.4</v>
      </c>
      <c r="M25" s="121">
        <f t="shared" si="0"/>
        <v>114.1</v>
      </c>
      <c r="N25" s="121">
        <f t="shared" si="1"/>
        <v>99.9</v>
      </c>
      <c r="O25" s="194"/>
    </row>
    <row r="26" spans="1:15" s="119" customFormat="1" ht="129.75" customHeight="1">
      <c r="A26" s="116" t="s">
        <v>12</v>
      </c>
      <c r="B26" s="116" t="s">
        <v>125</v>
      </c>
      <c r="C26" s="116" t="s">
        <v>21</v>
      </c>
      <c r="D26" s="124"/>
      <c r="E26" s="125" t="s">
        <v>335</v>
      </c>
      <c r="F26" s="117" t="s">
        <v>334</v>
      </c>
      <c r="G26" s="117" t="s">
        <v>321</v>
      </c>
      <c r="H26" s="118">
        <v>6167</v>
      </c>
      <c r="I26" s="118">
        <v>6167</v>
      </c>
      <c r="J26" s="136">
        <v>193310.6</v>
      </c>
      <c r="K26" s="136">
        <v>220755.3</v>
      </c>
      <c r="L26" s="136">
        <v>220607.1</v>
      </c>
      <c r="M26" s="121">
        <f t="shared" si="0"/>
        <v>114.1</v>
      </c>
      <c r="N26" s="121">
        <f t="shared" si="1"/>
        <v>99.9</v>
      </c>
      <c r="O26" s="194"/>
    </row>
    <row r="27" spans="1:15" s="119" customFormat="1" ht="105.75" customHeight="1">
      <c r="A27" s="116" t="s">
        <v>12</v>
      </c>
      <c r="B27" s="116" t="s">
        <v>125</v>
      </c>
      <c r="C27" s="116" t="s">
        <v>21</v>
      </c>
      <c r="D27" s="124"/>
      <c r="E27" s="126" t="s">
        <v>336</v>
      </c>
      <c r="F27" s="117" t="s">
        <v>334</v>
      </c>
      <c r="G27" s="117" t="s">
        <v>321</v>
      </c>
      <c r="H27" s="118">
        <v>28868</v>
      </c>
      <c r="I27" s="118">
        <v>28868</v>
      </c>
      <c r="J27" s="136">
        <v>521939.6</v>
      </c>
      <c r="K27" s="136">
        <v>596040.1</v>
      </c>
      <c r="L27" s="136">
        <v>595640</v>
      </c>
      <c r="M27" s="121">
        <f t="shared" si="0"/>
        <v>114.1</v>
      </c>
      <c r="N27" s="121">
        <f t="shared" si="1"/>
        <v>99.9</v>
      </c>
      <c r="O27" s="194"/>
    </row>
    <row r="28" spans="1:15" s="119" customFormat="1" ht="102">
      <c r="A28" s="116" t="s">
        <v>12</v>
      </c>
      <c r="B28" s="116" t="s">
        <v>125</v>
      </c>
      <c r="C28" s="116" t="s">
        <v>21</v>
      </c>
      <c r="D28" s="124"/>
      <c r="E28" s="117" t="s">
        <v>337</v>
      </c>
      <c r="F28" s="117" t="s">
        <v>334</v>
      </c>
      <c r="G28" s="117" t="s">
        <v>321</v>
      </c>
      <c r="H28" s="118">
        <v>20099</v>
      </c>
      <c r="I28" s="118">
        <v>20099</v>
      </c>
      <c r="J28" s="136">
        <v>378894</v>
      </c>
      <c r="K28" s="136">
        <v>432686</v>
      </c>
      <c r="L28" s="136">
        <v>432395.6</v>
      </c>
      <c r="M28" s="121">
        <f t="shared" si="0"/>
        <v>114.1</v>
      </c>
      <c r="N28" s="121">
        <f t="shared" si="1"/>
        <v>99.9</v>
      </c>
      <c r="O28" s="194"/>
    </row>
    <row r="29" spans="1:15" s="119" customFormat="1" ht="12.75">
      <c r="A29" s="397" t="s">
        <v>272</v>
      </c>
      <c r="B29" s="397"/>
      <c r="C29" s="397"/>
      <c r="D29" s="397"/>
      <c r="E29" s="397"/>
      <c r="F29" s="397"/>
      <c r="G29" s="397"/>
      <c r="H29" s="397"/>
      <c r="I29" s="397"/>
      <c r="J29" s="397"/>
      <c r="K29" s="397"/>
      <c r="L29" s="397"/>
      <c r="M29" s="397"/>
      <c r="N29" s="397"/>
      <c r="O29" s="194"/>
    </row>
    <row r="30" spans="1:15" s="119" customFormat="1" ht="12.75">
      <c r="A30" s="127"/>
      <c r="B30" s="127"/>
      <c r="C30" s="127"/>
      <c r="D30" s="111"/>
      <c r="E30" s="111"/>
      <c r="H30" s="128"/>
      <c r="I30" s="128"/>
      <c r="J30" s="138"/>
      <c r="K30" s="138"/>
      <c r="L30" s="138"/>
      <c r="O30" s="194"/>
    </row>
    <row r="31" spans="1:15" s="119" customFormat="1" ht="12.75">
      <c r="A31" s="129"/>
      <c r="B31" s="129"/>
      <c r="C31" s="129"/>
      <c r="H31" s="128"/>
      <c r="I31" s="128"/>
      <c r="J31" s="138"/>
      <c r="K31" s="138"/>
      <c r="L31" s="138"/>
      <c r="O31" s="194"/>
    </row>
    <row r="32" spans="1:15" s="119" customFormat="1" ht="12.75">
      <c r="A32" s="129"/>
      <c r="B32" s="129"/>
      <c r="C32" s="129"/>
      <c r="H32" s="128"/>
      <c r="I32" s="128"/>
      <c r="J32" s="138"/>
      <c r="K32" s="138"/>
      <c r="L32" s="138"/>
      <c r="O32" s="194"/>
    </row>
    <row r="33" spans="1:15" s="119" customFormat="1" ht="12.75">
      <c r="A33" s="129"/>
      <c r="B33" s="129"/>
      <c r="C33" s="129"/>
      <c r="H33" s="128"/>
      <c r="I33" s="128"/>
      <c r="J33" s="138"/>
      <c r="K33" s="138"/>
      <c r="L33" s="138"/>
      <c r="O33" s="194"/>
    </row>
    <row r="34" spans="1:15" s="119" customFormat="1" ht="12.75">
      <c r="A34" s="129"/>
      <c r="B34" s="129"/>
      <c r="C34" s="129"/>
      <c r="H34" s="128"/>
      <c r="I34" s="128"/>
      <c r="J34" s="138"/>
      <c r="K34" s="138"/>
      <c r="L34" s="138"/>
      <c r="O34" s="194"/>
    </row>
    <row r="35" spans="1:15" ht="15.75">
      <c r="F35" s="132"/>
    </row>
  </sheetData>
  <mergeCells count="15">
    <mergeCell ref="A9:I9"/>
    <mergeCell ref="A3:N3"/>
    <mergeCell ref="A4:N4"/>
    <mergeCell ref="A5:N5"/>
    <mergeCell ref="A6:N6"/>
    <mergeCell ref="A7:N7"/>
    <mergeCell ref="J13:L13"/>
    <mergeCell ref="M13:N13"/>
    <mergeCell ref="A29:N29"/>
    <mergeCell ref="A11:I11"/>
    <mergeCell ref="A13:D13"/>
    <mergeCell ref="E13:E14"/>
    <mergeCell ref="F13:F14"/>
    <mergeCell ref="G13:G14"/>
    <mergeCell ref="H13:I13"/>
  </mergeCells>
  <printOptions horizontalCentered="1"/>
  <pageMargins left="0.35433070866141736" right="0.15748031496062992" top="0.27559055118110237" bottom="0.27559055118110237" header="0.31496062992125984" footer="0.31496062992125984"/>
  <pageSetup paperSize="9" scale="68" fitToHeight="5" orientation="landscape" r:id="rId1"/>
</worksheet>
</file>

<file path=xl/worksheets/sheet5.xml><?xml version="1.0" encoding="utf-8"?>
<worksheet xmlns="http://schemas.openxmlformats.org/spreadsheetml/2006/main" xmlns:r="http://schemas.openxmlformats.org/officeDocument/2006/relationships">
  <sheetPr>
    <tabColor rgb="FFFF0000"/>
    <pageSetUpPr fitToPage="1"/>
  </sheetPr>
  <dimension ref="A1:N51"/>
  <sheetViews>
    <sheetView topLeftCell="A25" zoomScaleNormal="100" zoomScalePageLayoutView="80" workbookViewId="0">
      <selection activeCell="L27" sqref="L27"/>
    </sheetView>
  </sheetViews>
  <sheetFormatPr defaultColWidth="9.140625" defaultRowHeight="15"/>
  <cols>
    <col min="1" max="1" width="10.42578125" style="180" customWidth="1"/>
    <col min="2" max="2" width="7" style="180" customWidth="1"/>
    <col min="3" max="3" width="4.85546875" style="159" customWidth="1"/>
    <col min="4" max="4" width="54.7109375" style="159" customWidth="1"/>
    <col min="5" max="5" width="11.5703125" style="181" customWidth="1"/>
    <col min="6" max="7" width="12.42578125" style="159" hidden="1" customWidth="1"/>
    <col min="8" max="8" width="19.5703125" style="183" customWidth="1"/>
    <col min="9" max="10" width="11" style="183" customWidth="1"/>
    <col min="11" max="11" width="15.28515625" style="179" customWidth="1"/>
    <col min="12" max="12" width="51.7109375" style="190" customWidth="1"/>
    <col min="13" max="13" width="9.85546875" style="159" customWidth="1"/>
    <col min="14" max="16384" width="9.140625" style="159"/>
  </cols>
  <sheetData>
    <row r="1" spans="1:12" s="149" customFormat="1">
      <c r="H1" s="182"/>
      <c r="I1" s="182"/>
      <c r="J1" s="182"/>
      <c r="K1" s="150"/>
      <c r="L1" s="188" t="s">
        <v>341</v>
      </c>
    </row>
    <row r="2" spans="1:12" s="149" customFormat="1">
      <c r="H2" s="182"/>
      <c r="I2" s="182"/>
      <c r="J2" s="182"/>
      <c r="K2" s="150"/>
      <c r="L2" s="187"/>
    </row>
    <row r="3" spans="1:12" s="149" customFormat="1">
      <c r="H3" s="182"/>
      <c r="I3" s="182"/>
      <c r="J3" s="182"/>
      <c r="K3" s="150"/>
      <c r="L3" s="187"/>
    </row>
    <row r="4" spans="1:12" s="149" customFormat="1">
      <c r="H4" s="182"/>
      <c r="I4" s="182"/>
      <c r="J4" s="182"/>
      <c r="K4" s="150"/>
      <c r="L4" s="187"/>
    </row>
    <row r="5" spans="1:12" s="149" customFormat="1">
      <c r="A5" s="151"/>
      <c r="H5" s="182"/>
      <c r="I5" s="182"/>
      <c r="J5" s="182"/>
      <c r="K5" s="150"/>
      <c r="L5" s="187"/>
    </row>
    <row r="6" spans="1:12" s="149" customFormat="1">
      <c r="A6" s="407" t="s">
        <v>342</v>
      </c>
      <c r="B6" s="407"/>
      <c r="C6" s="407"/>
      <c r="D6" s="407"/>
      <c r="E6" s="407"/>
      <c r="F6" s="407"/>
      <c r="G6" s="407"/>
      <c r="H6" s="407"/>
      <c r="I6" s="407"/>
      <c r="J6" s="407"/>
      <c r="K6" s="407"/>
      <c r="L6" s="407"/>
    </row>
    <row r="7" spans="1:12" s="149" customFormat="1">
      <c r="A7" s="407" t="s">
        <v>343</v>
      </c>
      <c r="B7" s="407"/>
      <c r="C7" s="407"/>
      <c r="D7" s="407"/>
      <c r="E7" s="407"/>
      <c r="F7" s="407"/>
      <c r="G7" s="407"/>
      <c r="H7" s="407"/>
      <c r="I7" s="407"/>
      <c r="J7" s="407"/>
      <c r="K7" s="407"/>
      <c r="L7" s="407"/>
    </row>
    <row r="8" spans="1:12" s="149" customFormat="1">
      <c r="A8" s="407" t="s">
        <v>344</v>
      </c>
      <c r="B8" s="407"/>
      <c r="C8" s="407"/>
      <c r="D8" s="407"/>
      <c r="E8" s="407"/>
      <c r="F8" s="407"/>
      <c r="G8" s="407"/>
      <c r="H8" s="407"/>
      <c r="I8" s="407"/>
      <c r="J8" s="407"/>
      <c r="K8" s="407"/>
      <c r="L8" s="407"/>
    </row>
    <row r="9" spans="1:12" s="149" customFormat="1">
      <c r="E9" s="152"/>
      <c r="F9" s="152"/>
      <c r="G9" s="153"/>
      <c r="H9" s="182"/>
      <c r="I9" s="182"/>
      <c r="J9" s="182"/>
      <c r="K9" s="150"/>
      <c r="L9" s="187"/>
    </row>
    <row r="10" spans="1:12" s="149" customFormat="1">
      <c r="A10" s="407" t="s">
        <v>345</v>
      </c>
      <c r="B10" s="407"/>
      <c r="C10" s="407"/>
      <c r="D10" s="407"/>
      <c r="E10" s="407"/>
      <c r="F10" s="407"/>
      <c r="G10" s="407"/>
      <c r="H10" s="407"/>
      <c r="I10" s="407"/>
      <c r="J10" s="407"/>
      <c r="K10" s="407"/>
      <c r="L10" s="407"/>
    </row>
    <row r="11" spans="1:12" s="149" customFormat="1">
      <c r="A11" s="407" t="s">
        <v>253</v>
      </c>
      <c r="B11" s="407"/>
      <c r="C11" s="407"/>
      <c r="D11" s="407"/>
      <c r="E11" s="407"/>
      <c r="F11" s="407"/>
      <c r="G11" s="407"/>
      <c r="H11" s="407"/>
      <c r="I11" s="407"/>
      <c r="J11" s="407"/>
      <c r="K11" s="407"/>
      <c r="L11" s="407"/>
    </row>
    <row r="12" spans="1:12" s="149" customFormat="1">
      <c r="A12" s="149" t="s">
        <v>346</v>
      </c>
      <c r="E12" s="152"/>
      <c r="F12" s="152"/>
      <c r="G12" s="153"/>
      <c r="H12" s="182"/>
      <c r="I12" s="182"/>
      <c r="J12" s="182"/>
      <c r="K12" s="150"/>
      <c r="L12" s="187"/>
    </row>
    <row r="13" spans="1:12" s="149" customFormat="1">
      <c r="E13" s="152"/>
      <c r="F13" s="152"/>
      <c r="G13" s="153"/>
      <c r="H13" s="182"/>
      <c r="I13" s="182"/>
      <c r="J13" s="182"/>
      <c r="K13" s="150"/>
      <c r="L13" s="187"/>
    </row>
    <row r="14" spans="1:12" s="149" customFormat="1">
      <c r="A14" s="411" t="s">
        <v>347</v>
      </c>
      <c r="B14" s="411"/>
      <c r="C14" s="411"/>
      <c r="D14" s="411"/>
      <c r="E14" s="411"/>
      <c r="F14" s="411"/>
      <c r="G14" s="411"/>
      <c r="H14" s="411"/>
      <c r="I14" s="182"/>
      <c r="J14" s="182"/>
      <c r="K14" s="150"/>
      <c r="L14" s="187"/>
    </row>
    <row r="15" spans="1:12" s="149" customFormat="1">
      <c r="A15" s="151"/>
      <c r="H15" s="182"/>
      <c r="I15" s="182"/>
      <c r="J15" s="182"/>
      <c r="K15" s="150"/>
      <c r="L15" s="187"/>
    </row>
    <row r="16" spans="1:12" s="156" customFormat="1" ht="85.5">
      <c r="A16" s="412" t="s">
        <v>0</v>
      </c>
      <c r="B16" s="412"/>
      <c r="C16" s="412" t="s">
        <v>348</v>
      </c>
      <c r="D16" s="413" t="s">
        <v>349</v>
      </c>
      <c r="E16" s="413" t="s">
        <v>350</v>
      </c>
      <c r="F16" s="154" t="s">
        <v>351</v>
      </c>
      <c r="G16" s="155"/>
      <c r="H16" s="412" t="s">
        <v>352</v>
      </c>
      <c r="I16" s="414" t="s">
        <v>351</v>
      </c>
      <c r="J16" s="415"/>
      <c r="K16" s="416" t="s">
        <v>353</v>
      </c>
      <c r="L16" s="416" t="s">
        <v>354</v>
      </c>
    </row>
    <row r="17" spans="1:14" s="156" customFormat="1" ht="14.25">
      <c r="A17" s="412"/>
      <c r="B17" s="412"/>
      <c r="C17" s="412"/>
      <c r="D17" s="413"/>
      <c r="E17" s="413"/>
      <c r="F17" s="245" t="s">
        <v>355</v>
      </c>
      <c r="G17" s="246" t="s">
        <v>356</v>
      </c>
      <c r="H17" s="412"/>
      <c r="I17" s="417" t="s">
        <v>357</v>
      </c>
      <c r="J17" s="419" t="s">
        <v>358</v>
      </c>
      <c r="K17" s="416"/>
      <c r="L17" s="416"/>
    </row>
    <row r="18" spans="1:14" s="156" customFormat="1" ht="14.25">
      <c r="A18" s="157" t="s">
        <v>2</v>
      </c>
      <c r="B18" s="158" t="s">
        <v>3</v>
      </c>
      <c r="C18" s="412"/>
      <c r="D18" s="413"/>
      <c r="E18" s="413"/>
      <c r="F18" s="245" t="s">
        <v>359</v>
      </c>
      <c r="G18" s="246" t="s">
        <v>315</v>
      </c>
      <c r="H18" s="412"/>
      <c r="I18" s="418"/>
      <c r="J18" s="419"/>
      <c r="K18" s="416"/>
      <c r="L18" s="416"/>
    </row>
    <row r="19" spans="1:14">
      <c r="A19" s="421" t="s">
        <v>360</v>
      </c>
      <c r="B19" s="421"/>
      <c r="C19" s="421"/>
      <c r="D19" s="421"/>
      <c r="E19" s="421"/>
      <c r="F19" s="421"/>
      <c r="G19" s="421"/>
      <c r="H19" s="421"/>
      <c r="I19" s="421"/>
      <c r="J19" s="421"/>
      <c r="K19" s="421"/>
      <c r="L19" s="421"/>
    </row>
    <row r="20" spans="1:14" ht="75">
      <c r="A20" s="160" t="s">
        <v>12</v>
      </c>
      <c r="B20" s="160" t="s">
        <v>361</v>
      </c>
      <c r="C20" s="161">
        <v>1</v>
      </c>
      <c r="D20" s="162" t="s">
        <v>362</v>
      </c>
      <c r="E20" s="163" t="s">
        <v>363</v>
      </c>
      <c r="F20" s="164">
        <v>97.7</v>
      </c>
      <c r="G20" s="164">
        <v>97.8</v>
      </c>
      <c r="H20" s="164">
        <v>99.9</v>
      </c>
      <c r="I20" s="164">
        <v>99.9</v>
      </c>
      <c r="J20" s="178">
        <v>100</v>
      </c>
      <c r="K20" s="165" t="s">
        <v>402</v>
      </c>
      <c r="L20" s="184"/>
      <c r="M20" s="159" t="s">
        <v>662</v>
      </c>
    </row>
    <row r="21" spans="1:14" ht="75">
      <c r="A21" s="160" t="s">
        <v>12</v>
      </c>
      <c r="B21" s="160" t="s">
        <v>361</v>
      </c>
      <c r="C21" s="161">
        <v>2</v>
      </c>
      <c r="D21" s="166" t="s">
        <v>630</v>
      </c>
      <c r="E21" s="163" t="s">
        <v>363</v>
      </c>
      <c r="F21" s="164">
        <v>32</v>
      </c>
      <c r="G21" s="164">
        <v>32.5</v>
      </c>
      <c r="H21" s="178">
        <v>81</v>
      </c>
      <c r="I21" s="178">
        <v>100</v>
      </c>
      <c r="J21" s="178">
        <v>100.2</v>
      </c>
      <c r="K21" s="165" t="s">
        <v>364</v>
      </c>
      <c r="L21" s="189"/>
      <c r="M21" s="159" t="s">
        <v>662</v>
      </c>
    </row>
    <row r="22" spans="1:14">
      <c r="A22" s="408" t="s">
        <v>365</v>
      </c>
      <c r="B22" s="409"/>
      <c r="C22" s="409"/>
      <c r="D22" s="409"/>
      <c r="E22" s="409"/>
      <c r="F22" s="409"/>
      <c r="G22" s="409"/>
      <c r="H22" s="409"/>
      <c r="I22" s="409"/>
      <c r="J22" s="409"/>
      <c r="K22" s="409"/>
      <c r="L22" s="410"/>
    </row>
    <row r="23" spans="1:14" ht="105">
      <c r="A23" s="160" t="s">
        <v>12</v>
      </c>
      <c r="B23" s="160" t="s">
        <v>13</v>
      </c>
      <c r="C23" s="161">
        <v>1</v>
      </c>
      <c r="D23" s="162" t="s">
        <v>366</v>
      </c>
      <c r="E23" s="163" t="s">
        <v>363</v>
      </c>
      <c r="F23" s="164">
        <v>99</v>
      </c>
      <c r="G23" s="164">
        <v>98</v>
      </c>
      <c r="H23" s="161">
        <v>98.8</v>
      </c>
      <c r="I23" s="161">
        <v>98.4</v>
      </c>
      <c r="J23" s="164">
        <v>98.8</v>
      </c>
      <c r="K23" s="167" t="s">
        <v>367</v>
      </c>
      <c r="L23" s="189"/>
      <c r="M23" s="159" t="s">
        <v>662</v>
      </c>
    </row>
    <row r="24" spans="1:14" ht="75">
      <c r="A24" s="160" t="s">
        <v>12</v>
      </c>
      <c r="B24" s="160" t="s">
        <v>13</v>
      </c>
      <c r="C24" s="161">
        <v>2</v>
      </c>
      <c r="D24" s="166" t="s">
        <v>368</v>
      </c>
      <c r="E24" s="163" t="s">
        <v>363</v>
      </c>
      <c r="F24" s="161">
        <v>141.5</v>
      </c>
      <c r="G24" s="164">
        <v>141</v>
      </c>
      <c r="H24" s="164">
        <v>26.8</v>
      </c>
      <c r="I24" s="164">
        <v>26</v>
      </c>
      <c r="J24" s="164">
        <v>26.7</v>
      </c>
      <c r="K24" s="167" t="s">
        <v>403</v>
      </c>
      <c r="L24" s="189"/>
      <c r="M24" s="159" t="s">
        <v>662</v>
      </c>
    </row>
    <row r="25" spans="1:14" ht="75">
      <c r="A25" s="160" t="s">
        <v>12</v>
      </c>
      <c r="B25" s="160" t="s">
        <v>13</v>
      </c>
      <c r="C25" s="161">
        <v>3</v>
      </c>
      <c r="D25" s="166" t="s">
        <v>369</v>
      </c>
      <c r="E25" s="163" t="s">
        <v>363</v>
      </c>
      <c r="F25" s="168">
        <v>133.80000000000001</v>
      </c>
      <c r="G25" s="168">
        <v>133</v>
      </c>
      <c r="H25" s="168">
        <v>29</v>
      </c>
      <c r="I25" s="168">
        <v>28</v>
      </c>
      <c r="J25" s="168">
        <v>28.6</v>
      </c>
      <c r="K25" s="167" t="s">
        <v>404</v>
      </c>
      <c r="L25" s="189"/>
      <c r="M25" s="159" t="s">
        <v>662</v>
      </c>
    </row>
    <row r="26" spans="1:14">
      <c r="A26" s="422" t="s">
        <v>370</v>
      </c>
      <c r="B26" s="423"/>
      <c r="C26" s="423"/>
      <c r="D26" s="423"/>
      <c r="E26" s="423"/>
      <c r="F26" s="423"/>
      <c r="G26" s="423"/>
      <c r="H26" s="423"/>
      <c r="I26" s="423"/>
      <c r="J26" s="423"/>
      <c r="K26" s="423"/>
      <c r="L26" s="424"/>
    </row>
    <row r="27" spans="1:14" s="149" customFormat="1" ht="210">
      <c r="A27" s="169" t="s">
        <v>12</v>
      </c>
      <c r="B27" s="169" t="s">
        <v>83</v>
      </c>
      <c r="C27" s="170">
        <v>1</v>
      </c>
      <c r="D27" s="171" t="s">
        <v>371</v>
      </c>
      <c r="E27" s="172" t="s">
        <v>372</v>
      </c>
      <c r="F27" s="173">
        <v>56</v>
      </c>
      <c r="G27" s="173">
        <v>42</v>
      </c>
      <c r="H27" s="247">
        <v>1.718</v>
      </c>
      <c r="I27" s="320">
        <v>1.9370000000000001</v>
      </c>
      <c r="J27" s="161">
        <v>1.6279999999999999</v>
      </c>
      <c r="K27" s="321" t="s">
        <v>743</v>
      </c>
      <c r="L27" s="185" t="s">
        <v>632</v>
      </c>
      <c r="M27" s="295" t="s">
        <v>631</v>
      </c>
    </row>
    <row r="28" spans="1:14" ht="45">
      <c r="A28" s="160" t="s">
        <v>12</v>
      </c>
      <c r="B28" s="160" t="s">
        <v>83</v>
      </c>
      <c r="C28" s="161">
        <v>2</v>
      </c>
      <c r="D28" s="166" t="s">
        <v>373</v>
      </c>
      <c r="E28" s="174" t="s">
        <v>372</v>
      </c>
      <c r="F28" s="161">
        <v>2.9</v>
      </c>
      <c r="G28" s="161">
        <v>1.9</v>
      </c>
      <c r="H28" s="161">
        <v>0.6</v>
      </c>
      <c r="I28" s="161">
        <v>0.6</v>
      </c>
      <c r="J28" s="161">
        <v>0.6</v>
      </c>
      <c r="K28" s="165" t="s">
        <v>374</v>
      </c>
      <c r="L28" s="189"/>
      <c r="M28" s="159" t="s">
        <v>662</v>
      </c>
    </row>
    <row r="29" spans="1:14" ht="45" customHeight="1">
      <c r="A29" s="160" t="s">
        <v>12</v>
      </c>
      <c r="B29" s="160" t="s">
        <v>83</v>
      </c>
      <c r="C29" s="170">
        <v>3</v>
      </c>
      <c r="D29" s="166" t="s">
        <v>664</v>
      </c>
      <c r="E29" s="174" t="s">
        <v>372</v>
      </c>
      <c r="F29" s="161"/>
      <c r="G29" s="161"/>
      <c r="H29" s="161">
        <v>105.5</v>
      </c>
      <c r="I29" s="161">
        <v>113.7</v>
      </c>
      <c r="J29" s="161"/>
      <c r="K29" s="165"/>
      <c r="L29" s="425" t="s">
        <v>694</v>
      </c>
      <c r="M29" s="248" t="s">
        <v>665</v>
      </c>
      <c r="N29" s="248"/>
    </row>
    <row r="30" spans="1:14" ht="45">
      <c r="A30" s="160" t="s">
        <v>12</v>
      </c>
      <c r="B30" s="160" t="s">
        <v>83</v>
      </c>
      <c r="C30" s="161">
        <v>4</v>
      </c>
      <c r="D30" s="166" t="s">
        <v>375</v>
      </c>
      <c r="E30" s="174" t="s">
        <v>372</v>
      </c>
      <c r="F30" s="161"/>
      <c r="G30" s="161"/>
      <c r="H30" s="161">
        <v>80.2</v>
      </c>
      <c r="I30" s="161">
        <v>88.6</v>
      </c>
      <c r="J30" s="161"/>
      <c r="K30" s="165"/>
      <c r="L30" s="426"/>
      <c r="M30" s="262" t="s">
        <v>665</v>
      </c>
      <c r="N30" s="248"/>
    </row>
    <row r="31" spans="1:14" ht="35.25" customHeight="1">
      <c r="A31" s="160" t="s">
        <v>12</v>
      </c>
      <c r="B31" s="160" t="s">
        <v>83</v>
      </c>
      <c r="C31" s="279">
        <v>5</v>
      </c>
      <c r="D31" s="191" t="s">
        <v>738</v>
      </c>
      <c r="E31" s="174" t="s">
        <v>668</v>
      </c>
      <c r="F31" s="161"/>
      <c r="G31" s="161"/>
      <c r="H31" s="252" t="s">
        <v>376</v>
      </c>
      <c r="I31" s="250">
        <v>24.82</v>
      </c>
      <c r="J31" s="161"/>
      <c r="K31" s="165"/>
      <c r="L31" s="427"/>
      <c r="M31" s="262" t="s">
        <v>665</v>
      </c>
      <c r="N31" s="277"/>
    </row>
    <row r="32" spans="1:14" ht="30">
      <c r="A32" s="160" t="s">
        <v>12</v>
      </c>
      <c r="B32" s="160" t="s">
        <v>83</v>
      </c>
      <c r="C32" s="161">
        <v>6</v>
      </c>
      <c r="D32" s="175" t="s">
        <v>377</v>
      </c>
      <c r="E32" s="174" t="s">
        <v>388</v>
      </c>
      <c r="F32" s="161"/>
      <c r="G32" s="161"/>
      <c r="H32" s="251" t="s">
        <v>376</v>
      </c>
      <c r="I32" s="250">
        <v>1.4</v>
      </c>
      <c r="J32" s="250">
        <v>1.55</v>
      </c>
      <c r="K32" s="165" t="s">
        <v>689</v>
      </c>
      <c r="L32" s="263"/>
      <c r="M32" s="293" t="s">
        <v>662</v>
      </c>
      <c r="N32" s="277"/>
    </row>
    <row r="33" spans="1:14" ht="45">
      <c r="A33" s="160" t="s">
        <v>12</v>
      </c>
      <c r="B33" s="160" t="s">
        <v>83</v>
      </c>
      <c r="C33" s="170">
        <v>7</v>
      </c>
      <c r="D33" s="191" t="s">
        <v>378</v>
      </c>
      <c r="E33" s="174" t="s">
        <v>363</v>
      </c>
      <c r="F33" s="161"/>
      <c r="G33" s="161"/>
      <c r="H33" s="251" t="s">
        <v>376</v>
      </c>
      <c r="I33" s="250">
        <v>25.8</v>
      </c>
      <c r="J33" s="250">
        <v>25.8</v>
      </c>
      <c r="K33" s="165" t="s">
        <v>374</v>
      </c>
      <c r="L33" s="189"/>
      <c r="M33" s="264" t="s">
        <v>662</v>
      </c>
    </row>
    <row r="34" spans="1:14" ht="45">
      <c r="A34" s="160" t="s">
        <v>12</v>
      </c>
      <c r="B34" s="160" t="s">
        <v>83</v>
      </c>
      <c r="C34" s="161">
        <v>8</v>
      </c>
      <c r="D34" s="166" t="s">
        <v>379</v>
      </c>
      <c r="E34" s="174" t="s">
        <v>363</v>
      </c>
      <c r="F34" s="161"/>
      <c r="G34" s="161"/>
      <c r="H34" s="251" t="s">
        <v>376</v>
      </c>
      <c r="I34" s="250">
        <v>59.8</v>
      </c>
      <c r="J34" s="250">
        <v>59.8</v>
      </c>
      <c r="K34" s="165" t="s">
        <v>374</v>
      </c>
      <c r="L34" s="189"/>
      <c r="M34" s="264" t="s">
        <v>662</v>
      </c>
    </row>
    <row r="35" spans="1:14" ht="45">
      <c r="A35" s="160" t="s">
        <v>12</v>
      </c>
      <c r="B35" s="160" t="s">
        <v>83</v>
      </c>
      <c r="C35" s="170">
        <v>9</v>
      </c>
      <c r="D35" s="166" t="s">
        <v>380</v>
      </c>
      <c r="E35" s="174" t="s">
        <v>363</v>
      </c>
      <c r="F35" s="161"/>
      <c r="G35" s="161"/>
      <c r="H35" s="251" t="s">
        <v>376</v>
      </c>
      <c r="I35" s="250">
        <v>40</v>
      </c>
      <c r="J35" s="250">
        <v>100</v>
      </c>
      <c r="K35" s="165" t="s">
        <v>695</v>
      </c>
      <c r="L35" s="189"/>
      <c r="M35" s="293" t="s">
        <v>662</v>
      </c>
      <c r="N35" s="277"/>
    </row>
    <row r="36" spans="1:14">
      <c r="A36" s="412" t="s">
        <v>381</v>
      </c>
      <c r="B36" s="412"/>
      <c r="C36" s="412"/>
      <c r="D36" s="412"/>
      <c r="E36" s="412"/>
      <c r="F36" s="412"/>
      <c r="G36" s="412"/>
      <c r="H36" s="412"/>
      <c r="I36" s="412"/>
      <c r="J36" s="412"/>
      <c r="K36" s="412"/>
      <c r="L36" s="412"/>
    </row>
    <row r="37" spans="1:14" ht="45">
      <c r="A37" s="160" t="s">
        <v>12</v>
      </c>
      <c r="B37" s="160" t="s">
        <v>125</v>
      </c>
      <c r="C37" s="161">
        <v>1</v>
      </c>
      <c r="D37" s="297" t="s">
        <v>382</v>
      </c>
      <c r="E37" s="163" t="s">
        <v>383</v>
      </c>
      <c r="F37" s="161">
        <v>22.37</v>
      </c>
      <c r="G37" s="161">
        <v>22.39</v>
      </c>
      <c r="H37" s="161">
        <v>22</v>
      </c>
      <c r="I37" s="161">
        <v>22</v>
      </c>
      <c r="J37" s="161">
        <v>22</v>
      </c>
      <c r="K37" s="165" t="s">
        <v>374</v>
      </c>
      <c r="L37" s="189"/>
      <c r="M37" s="159" t="s">
        <v>662</v>
      </c>
    </row>
    <row r="38" spans="1:14" ht="45">
      <c r="A38" s="160" t="s">
        <v>12</v>
      </c>
      <c r="B38" s="160" t="s">
        <v>125</v>
      </c>
      <c r="C38" s="161">
        <v>2</v>
      </c>
      <c r="D38" s="176" t="s">
        <v>384</v>
      </c>
      <c r="E38" s="163" t="s">
        <v>363</v>
      </c>
      <c r="F38" s="164">
        <v>68</v>
      </c>
      <c r="G38" s="164">
        <v>64</v>
      </c>
      <c r="H38" s="164">
        <v>62.8</v>
      </c>
      <c r="I38" s="164">
        <v>60</v>
      </c>
      <c r="J38" s="250">
        <v>66</v>
      </c>
      <c r="K38" s="167" t="s">
        <v>405</v>
      </c>
      <c r="L38" s="189"/>
      <c r="M38" s="159" t="s">
        <v>662</v>
      </c>
    </row>
    <row r="39" spans="1:14" ht="135">
      <c r="A39" s="160" t="s">
        <v>12</v>
      </c>
      <c r="B39" s="160" t="s">
        <v>125</v>
      </c>
      <c r="C39" s="161">
        <v>3</v>
      </c>
      <c r="D39" s="166" t="s">
        <v>385</v>
      </c>
      <c r="E39" s="163" t="s">
        <v>363</v>
      </c>
      <c r="F39" s="164">
        <v>0</v>
      </c>
      <c r="G39" s="164">
        <v>0</v>
      </c>
      <c r="H39" s="249">
        <v>4.17</v>
      </c>
      <c r="I39" s="249">
        <v>0</v>
      </c>
      <c r="J39" s="249">
        <v>0</v>
      </c>
      <c r="K39" s="167" t="s">
        <v>386</v>
      </c>
      <c r="L39" s="186"/>
      <c r="M39" s="159" t="s">
        <v>662</v>
      </c>
    </row>
    <row r="40" spans="1:14" ht="75">
      <c r="A40" s="160" t="s">
        <v>12</v>
      </c>
      <c r="B40" s="160" t="s">
        <v>125</v>
      </c>
      <c r="C40" s="161">
        <v>4</v>
      </c>
      <c r="D40" s="166" t="s">
        <v>387</v>
      </c>
      <c r="E40" s="163" t="s">
        <v>388</v>
      </c>
      <c r="F40" s="164"/>
      <c r="G40" s="164"/>
      <c r="H40" s="164">
        <v>42</v>
      </c>
      <c r="I40" s="164">
        <v>42</v>
      </c>
      <c r="J40" s="164">
        <v>42</v>
      </c>
      <c r="K40" s="165" t="s">
        <v>389</v>
      </c>
      <c r="L40" s="189"/>
      <c r="M40" s="159" t="s">
        <v>662</v>
      </c>
    </row>
    <row r="41" spans="1:14" ht="240">
      <c r="A41" s="160" t="s">
        <v>12</v>
      </c>
      <c r="B41" s="160" t="s">
        <v>125</v>
      </c>
      <c r="C41" s="161">
        <v>5</v>
      </c>
      <c r="D41" s="166" t="s">
        <v>390</v>
      </c>
      <c r="E41" s="163" t="s">
        <v>363</v>
      </c>
      <c r="F41" s="270"/>
      <c r="G41" s="270"/>
      <c r="H41" s="164">
        <v>3</v>
      </c>
      <c r="I41" s="164">
        <v>5</v>
      </c>
      <c r="J41" s="250">
        <v>0.36</v>
      </c>
      <c r="K41" s="165" t="s">
        <v>675</v>
      </c>
      <c r="L41" s="189" t="s">
        <v>737</v>
      </c>
      <c r="M41" s="269" t="s">
        <v>631</v>
      </c>
    </row>
    <row r="42" spans="1:14" ht="60">
      <c r="A42" s="160" t="s">
        <v>12</v>
      </c>
      <c r="B42" s="160" t="s">
        <v>125</v>
      </c>
      <c r="C42" s="161">
        <v>6</v>
      </c>
      <c r="D42" s="166" t="s">
        <v>391</v>
      </c>
      <c r="E42" s="163" t="s">
        <v>363</v>
      </c>
      <c r="F42" s="164"/>
      <c r="G42" s="164"/>
      <c r="H42" s="253">
        <v>14</v>
      </c>
      <c r="I42" s="164">
        <v>11.2</v>
      </c>
      <c r="J42" s="250">
        <v>23.64</v>
      </c>
      <c r="K42" s="167" t="s">
        <v>406</v>
      </c>
      <c r="L42" s="189"/>
      <c r="M42" s="159" t="s">
        <v>662</v>
      </c>
    </row>
    <row r="43" spans="1:14">
      <c r="A43" s="420" t="s">
        <v>392</v>
      </c>
      <c r="B43" s="420"/>
      <c r="C43" s="420"/>
      <c r="D43" s="420"/>
      <c r="E43" s="420"/>
      <c r="F43" s="420"/>
      <c r="G43" s="420"/>
      <c r="H43" s="420"/>
      <c r="I43" s="420"/>
      <c r="J43" s="420"/>
      <c r="K43" s="420"/>
      <c r="L43" s="420"/>
    </row>
    <row r="44" spans="1:14" ht="60">
      <c r="A44" s="160" t="s">
        <v>12</v>
      </c>
      <c r="B44" s="160" t="s">
        <v>158</v>
      </c>
      <c r="C44" s="160" t="s">
        <v>13</v>
      </c>
      <c r="D44" s="177" t="s">
        <v>393</v>
      </c>
      <c r="E44" s="163" t="s">
        <v>363</v>
      </c>
      <c r="F44" s="164"/>
      <c r="G44" s="164"/>
      <c r="H44" s="178">
        <v>100</v>
      </c>
      <c r="I44" s="178">
        <v>100</v>
      </c>
      <c r="J44" s="178">
        <v>100</v>
      </c>
      <c r="K44" s="167" t="s">
        <v>386</v>
      </c>
      <c r="L44" s="189"/>
      <c r="M44" s="159" t="s">
        <v>662</v>
      </c>
    </row>
    <row r="45" spans="1:14" ht="30">
      <c r="A45" s="160" t="s">
        <v>12</v>
      </c>
      <c r="B45" s="160" t="s">
        <v>28</v>
      </c>
      <c r="C45" s="161">
        <v>2</v>
      </c>
      <c r="D45" s="166" t="s">
        <v>394</v>
      </c>
      <c r="E45" s="163" t="s">
        <v>363</v>
      </c>
      <c r="F45" s="164"/>
      <c r="G45" s="164"/>
      <c r="H45" s="178">
        <v>100</v>
      </c>
      <c r="I45" s="178" t="s">
        <v>395</v>
      </c>
      <c r="J45" s="167">
        <v>95.34</v>
      </c>
      <c r="K45" s="167" t="s">
        <v>696</v>
      </c>
      <c r="L45" s="189"/>
      <c r="M45" s="277" t="s">
        <v>662</v>
      </c>
    </row>
    <row r="46" spans="1:14" ht="105">
      <c r="A46" s="160" t="s">
        <v>12</v>
      </c>
      <c r="B46" s="160" t="s">
        <v>28</v>
      </c>
      <c r="C46" s="161">
        <v>3</v>
      </c>
      <c r="D46" s="162" t="s">
        <v>396</v>
      </c>
      <c r="E46" s="163" t="s">
        <v>363</v>
      </c>
      <c r="F46" s="164"/>
      <c r="G46" s="164"/>
      <c r="H46" s="164">
        <v>100</v>
      </c>
      <c r="I46" s="164">
        <v>100</v>
      </c>
      <c r="J46" s="164">
        <v>100</v>
      </c>
      <c r="K46" s="167" t="s">
        <v>386</v>
      </c>
      <c r="L46" s="189"/>
      <c r="M46" s="159" t="s">
        <v>662</v>
      </c>
    </row>
    <row r="47" spans="1:14" ht="75">
      <c r="A47" s="160" t="s">
        <v>12</v>
      </c>
      <c r="B47" s="160" t="s">
        <v>28</v>
      </c>
      <c r="C47" s="161">
        <v>4</v>
      </c>
      <c r="D47" s="162" t="s">
        <v>397</v>
      </c>
      <c r="E47" s="163" t="s">
        <v>363</v>
      </c>
      <c r="F47" s="164"/>
      <c r="G47" s="164"/>
      <c r="H47" s="164">
        <v>93</v>
      </c>
      <c r="I47" s="164">
        <v>94</v>
      </c>
      <c r="J47" s="164">
        <v>94</v>
      </c>
      <c r="K47" s="167" t="s">
        <v>386</v>
      </c>
      <c r="L47" s="189"/>
      <c r="M47" s="159" t="s">
        <v>662</v>
      </c>
    </row>
    <row r="48" spans="1:14" ht="60">
      <c r="A48" s="160" t="s">
        <v>12</v>
      </c>
      <c r="B48" s="160" t="s">
        <v>28</v>
      </c>
      <c r="C48" s="161">
        <v>5</v>
      </c>
      <c r="D48" s="162" t="s">
        <v>398</v>
      </c>
      <c r="E48" s="163" t="s">
        <v>399</v>
      </c>
      <c r="F48" s="164"/>
      <c r="G48" s="164"/>
      <c r="H48" s="178" t="s">
        <v>400</v>
      </c>
      <c r="I48" s="178" t="s">
        <v>400</v>
      </c>
      <c r="J48" s="178">
        <v>15</v>
      </c>
      <c r="K48" s="165" t="s">
        <v>374</v>
      </c>
      <c r="L48" s="189"/>
      <c r="M48" s="159" t="s">
        <v>662</v>
      </c>
    </row>
    <row r="49" spans="1:12">
      <c r="A49" s="254"/>
      <c r="B49" s="254"/>
      <c r="C49" s="255"/>
      <c r="D49" s="256"/>
      <c r="E49" s="257"/>
      <c r="F49" s="258"/>
      <c r="G49" s="258"/>
      <c r="H49" s="259"/>
      <c r="I49" s="259"/>
      <c r="J49" s="259"/>
      <c r="K49" s="260"/>
      <c r="L49" s="261"/>
    </row>
    <row r="50" spans="1:12">
      <c r="A50" s="405" t="s">
        <v>666</v>
      </c>
      <c r="B50" s="405"/>
      <c r="C50" s="405"/>
      <c r="D50" s="405"/>
      <c r="E50" s="405"/>
      <c r="F50" s="405"/>
      <c r="G50" s="405"/>
      <c r="H50" s="405"/>
      <c r="I50" s="405"/>
      <c r="J50" s="405"/>
      <c r="K50" s="405"/>
      <c r="L50" s="405"/>
    </row>
    <row r="51" spans="1:12" s="179" customFormat="1">
      <c r="A51" s="406" t="s">
        <v>401</v>
      </c>
      <c r="B51" s="406"/>
      <c r="C51" s="406"/>
      <c r="D51" s="406"/>
      <c r="E51" s="406"/>
      <c r="F51" s="406"/>
      <c r="G51" s="406"/>
      <c r="H51" s="406"/>
      <c r="I51" s="406"/>
      <c r="J51" s="406"/>
      <c r="K51" s="406"/>
      <c r="L51" s="406"/>
    </row>
  </sheetData>
  <autoFilter ref="A18:M48"/>
  <mergeCells count="24">
    <mergeCell ref="L16:L18"/>
    <mergeCell ref="I17:I18"/>
    <mergeCell ref="J17:J18"/>
    <mergeCell ref="A36:L36"/>
    <mergeCell ref="A43:L43"/>
    <mergeCell ref="A19:L19"/>
    <mergeCell ref="A26:L26"/>
    <mergeCell ref="L29:L31"/>
    <mergeCell ref="A50:L50"/>
    <mergeCell ref="A51:L51"/>
    <mergeCell ref="A7:L7"/>
    <mergeCell ref="A6:L6"/>
    <mergeCell ref="A22:L22"/>
    <mergeCell ref="A8:L8"/>
    <mergeCell ref="A10:L10"/>
    <mergeCell ref="A11:L11"/>
    <mergeCell ref="A14:H14"/>
    <mergeCell ref="A16:B17"/>
    <mergeCell ref="C16:C18"/>
    <mergeCell ref="D16:D18"/>
    <mergeCell ref="E16:E18"/>
    <mergeCell ref="H16:H18"/>
    <mergeCell ref="I16:J16"/>
    <mergeCell ref="K16:K18"/>
  </mergeCells>
  <printOptions horizontalCentered="1"/>
  <pageMargins left="0.27559055118110237" right="0.11811023622047245" top="0.35433070866141736" bottom="0.11811023622047245" header="0.15748031496062992" footer="0.11811023622047245"/>
  <pageSetup paperSize="9" scale="50" fitToHeight="3" orientation="portrait" horizontalDpi="180" verticalDpi="180" r:id="rId1"/>
  <headerFooter differentFirst="1">
    <oddHeader>&amp;C&amp;P</oddHeader>
  </headerFooter>
</worksheet>
</file>

<file path=xl/worksheets/sheet6.xml><?xml version="1.0" encoding="utf-8"?>
<worksheet xmlns="http://schemas.openxmlformats.org/spreadsheetml/2006/main" xmlns:r="http://schemas.openxmlformats.org/officeDocument/2006/relationships">
  <sheetPr>
    <pageSetUpPr fitToPage="1"/>
  </sheetPr>
  <dimension ref="A1:N19"/>
  <sheetViews>
    <sheetView topLeftCell="A7" workbookViewId="0">
      <selection activeCell="B22" sqref="B22"/>
    </sheetView>
  </sheetViews>
  <sheetFormatPr defaultColWidth="8.7109375" defaultRowHeight="12.75"/>
  <cols>
    <col min="1" max="1" width="8.28515625" style="196" customWidth="1"/>
    <col min="2" max="2" width="28.42578125" style="196" customWidth="1"/>
    <col min="3" max="3" width="15.85546875" style="196" customWidth="1"/>
    <col min="4" max="4" width="11" style="196" customWidth="1"/>
    <col min="5" max="5" width="52.28515625" style="196" customWidth="1"/>
    <col min="6" max="16384" width="8.7109375" style="196"/>
  </cols>
  <sheetData>
    <row r="1" spans="1:14" ht="15.75">
      <c r="E1" s="197" t="s">
        <v>339</v>
      </c>
    </row>
    <row r="2" spans="1:14" ht="15.75">
      <c r="E2" s="197" t="s">
        <v>407</v>
      </c>
    </row>
    <row r="3" spans="1:14" ht="15.75">
      <c r="E3" s="197" t="s">
        <v>408</v>
      </c>
    </row>
    <row r="4" spans="1:14" ht="15.75">
      <c r="E4" s="197" t="s">
        <v>340</v>
      </c>
    </row>
    <row r="7" spans="1:14">
      <c r="E7" s="198" t="s">
        <v>409</v>
      </c>
    </row>
    <row r="8" spans="1:14">
      <c r="A8" s="199"/>
    </row>
    <row r="9" spans="1:14">
      <c r="A9" s="430" t="s">
        <v>410</v>
      </c>
      <c r="B9" s="430"/>
      <c r="C9" s="430"/>
      <c r="D9" s="430"/>
      <c r="E9" s="430"/>
    </row>
    <row r="10" spans="1:14">
      <c r="A10" s="431" t="s">
        <v>411</v>
      </c>
      <c r="B10" s="431"/>
      <c r="C10" s="431"/>
      <c r="D10" s="431"/>
      <c r="E10" s="431"/>
      <c r="F10" s="200"/>
      <c r="G10" s="200"/>
      <c r="H10" s="200"/>
      <c r="I10" s="200"/>
      <c r="J10" s="200"/>
      <c r="K10" s="200"/>
      <c r="L10" s="200"/>
      <c r="M10" s="200"/>
      <c r="N10" s="200"/>
    </row>
    <row r="11" spans="1:14">
      <c r="E11" s="201"/>
    </row>
    <row r="12" spans="1:14">
      <c r="A12" s="432" t="s">
        <v>296</v>
      </c>
      <c r="B12" s="432"/>
      <c r="C12" s="432"/>
      <c r="D12" s="432"/>
      <c r="E12" s="432"/>
      <c r="F12" s="200"/>
      <c r="G12" s="200"/>
      <c r="H12" s="200"/>
      <c r="I12" s="200"/>
      <c r="J12" s="200"/>
      <c r="K12" s="200"/>
      <c r="L12" s="200"/>
      <c r="M12" s="200"/>
      <c r="N12" s="200"/>
    </row>
    <row r="13" spans="1:14">
      <c r="A13" s="200" t="s">
        <v>412</v>
      </c>
      <c r="B13" s="430"/>
      <c r="C13" s="430"/>
      <c r="D13" s="430"/>
      <c r="E13" s="430"/>
      <c r="F13" s="200"/>
      <c r="G13" s="200"/>
      <c r="H13" s="200"/>
      <c r="I13" s="200"/>
      <c r="J13" s="200"/>
      <c r="K13" s="200"/>
      <c r="L13" s="200"/>
      <c r="M13" s="200"/>
      <c r="N13" s="200"/>
    </row>
    <row r="14" spans="1:14">
      <c r="A14" s="433" t="s">
        <v>413</v>
      </c>
      <c r="B14" s="433"/>
      <c r="C14" s="433"/>
      <c r="D14" s="433"/>
      <c r="E14" s="433"/>
      <c r="F14" s="200"/>
      <c r="G14" s="200"/>
      <c r="H14" s="200"/>
      <c r="I14" s="200"/>
      <c r="J14" s="200"/>
      <c r="K14" s="200"/>
      <c r="L14" s="200"/>
      <c r="M14" s="200"/>
      <c r="N14" s="200"/>
    </row>
    <row r="15" spans="1:14">
      <c r="A15" s="199"/>
    </row>
    <row r="16" spans="1:14" ht="25.5">
      <c r="A16" s="202" t="s">
        <v>414</v>
      </c>
      <c r="B16" s="202" t="s">
        <v>415</v>
      </c>
      <c r="C16" s="202" t="s">
        <v>416</v>
      </c>
      <c r="D16" s="202" t="s">
        <v>417</v>
      </c>
      <c r="E16" s="202" t="s">
        <v>418</v>
      </c>
    </row>
    <row r="17" spans="1:5" ht="25.5">
      <c r="A17" s="202">
        <v>1</v>
      </c>
      <c r="B17" s="203" t="s">
        <v>510</v>
      </c>
      <c r="C17" s="222" t="s">
        <v>509</v>
      </c>
      <c r="D17" s="202">
        <v>5</v>
      </c>
      <c r="E17" s="428" t="s">
        <v>511</v>
      </c>
    </row>
    <row r="18" spans="1:5" ht="78" customHeight="1">
      <c r="A18" s="204">
        <v>2</v>
      </c>
      <c r="B18" s="203" t="s">
        <v>510</v>
      </c>
      <c r="C18" s="223">
        <v>43508</v>
      </c>
      <c r="D18" s="204">
        <v>32</v>
      </c>
      <c r="E18" s="429"/>
    </row>
    <row r="19" spans="1:5" ht="181.5" customHeight="1">
      <c r="A19" s="204">
        <v>3</v>
      </c>
      <c r="B19" s="203" t="s">
        <v>510</v>
      </c>
      <c r="C19" s="223">
        <v>43553</v>
      </c>
      <c r="D19" s="204">
        <v>120</v>
      </c>
      <c r="E19" s="205" t="s">
        <v>512</v>
      </c>
    </row>
  </sheetData>
  <mergeCells count="6">
    <mergeCell ref="E17:E18"/>
    <mergeCell ref="A9:E9"/>
    <mergeCell ref="A10:E10"/>
    <mergeCell ref="A12:E12"/>
    <mergeCell ref="B13:E13"/>
    <mergeCell ref="A14:E14"/>
  </mergeCells>
  <pageMargins left="0.32" right="0.23622047244094491" top="0.3937007874015748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12</vt:i4>
      </vt:variant>
    </vt:vector>
  </HeadingPairs>
  <TitlesOfParts>
    <vt:vector size="18" baseType="lpstr">
      <vt:lpstr>Форма 1</vt:lpstr>
      <vt:lpstr>Форма 2</vt:lpstr>
      <vt:lpstr>Форма 3</vt:lpstr>
      <vt:lpstr>форма 4</vt:lpstr>
      <vt:lpstr>форма 5</vt:lpstr>
      <vt:lpstr>форма 6</vt:lpstr>
      <vt:lpstr>'Форма 3'!_GoBack</vt:lpstr>
      <vt:lpstr>'Форма 1'!Заголовки_для_печати</vt:lpstr>
      <vt:lpstr>'Форма 2'!Заголовки_для_печати</vt:lpstr>
      <vt:lpstr>'Форма 3'!Заголовки_для_печати</vt:lpstr>
      <vt:lpstr>'форма 4'!Заголовки_для_печати</vt:lpstr>
      <vt:lpstr>'форма 5'!Заголовки_для_печати</vt:lpstr>
      <vt:lpstr>'Форма 1'!Область_печати</vt:lpstr>
      <vt:lpstr>'Форма 2'!Область_печати</vt:lpstr>
      <vt:lpstr>'Форма 3'!Область_печати</vt:lpstr>
      <vt:lpstr>'форма 4'!Область_печати</vt:lpstr>
      <vt:lpstr>'форма 5'!Область_печати</vt:lpstr>
      <vt:lpstr>'форма 6'!Область_печати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cp:lastPrinted>2020-03-27T11:35:09Z</cp:lastPrinted>
  <dcterms:created xsi:type="dcterms:W3CDTF">2018-03-01T12:26:16Z</dcterms:created>
  <dcterms:modified xsi:type="dcterms:W3CDTF">2020-05-22T08:53:47Z</dcterms:modified>
</cp:coreProperties>
</file>